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<sst xmlns="http://schemas.openxmlformats.org/spreadsheetml/2006/main" count="99" uniqueCount="30">
  <si>
    <t>Miljoner ton trä i torrvikt</t>
  </si>
  <si>
    <t>TRÄ OCH TRÄPRODUKTER TOTALT</t>
  </si>
  <si>
    <t>IMPORT OCH EXPORT</t>
  </si>
  <si>
    <t>Timmer- och massved</t>
  </si>
  <si>
    <t>Brännved</t>
  </si>
  <si>
    <t>Trädsflis</t>
  </si>
  <si>
    <t>Nettoimport av trärester</t>
  </si>
  <si>
    <t>Returpapper</t>
  </si>
  <si>
    <t>TOTALT</t>
  </si>
  <si>
    <t>in</t>
  </si>
  <si>
    <t>ut</t>
  </si>
  <si>
    <t xml:space="preserve">in </t>
  </si>
  <si>
    <t>import</t>
  </si>
  <si>
    <t>export</t>
  </si>
  <si>
    <t>Skogsindustrins produkter</t>
  </si>
  <si>
    <t>Sågvara</t>
  </si>
  <si>
    <t>Faner och andra skivor</t>
  </si>
  <si>
    <t>Massor för export</t>
  </si>
  <si>
    <t>Papper och kartong</t>
  </si>
  <si>
    <t>Använt som brännsle</t>
  </si>
  <si>
    <t>Värme- och kraftverk</t>
  </si>
  <si>
    <t>Småhusfastigheter</t>
  </si>
  <si>
    <t>Annan bindning</t>
  </si>
  <si>
    <t>Träavfall</t>
  </si>
  <si>
    <t>Svinn, statistikfel</t>
  </si>
  <si>
    <t>Tusen ton trä i torrvikt</t>
  </si>
  <si>
    <t>Råvirke och avfallsträ</t>
  </si>
  <si>
    <t>Trärester</t>
  </si>
  <si>
    <t>Massor</t>
  </si>
  <si>
    <t>MASSBALANS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</si>
</sst>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73" fontId="2" fillId="0" borderId="5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6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2" borderId="0" xfId="0" applyFont="1" applyFill="1" applyAlignment="1">
      <alignment/>
    </xf>
    <xf numFmtId="172" fontId="1" fillId="2" borderId="5" xfId="0" applyNumberFormat="1" applyFont="1" applyFill="1" applyBorder="1" applyAlignment="1">
      <alignment/>
    </xf>
    <xf numFmtId="172" fontId="1" fillId="2" borderId="0" xfId="0" applyNumberFormat="1" applyFont="1" applyFill="1" applyAlignment="1">
      <alignment/>
    </xf>
    <xf numFmtId="172" fontId="1" fillId="2" borderId="6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72" fontId="1" fillId="2" borderId="0" xfId="0" applyNumberFormat="1" applyFont="1" applyFill="1" applyAlignment="1">
      <alignment horizontal="right"/>
    </xf>
    <xf numFmtId="172" fontId="1" fillId="2" borderId="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72" fontId="2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72" fontId="1" fillId="2" borderId="6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3" fontId="1" fillId="0" borderId="11" xfId="0" applyNumberFormat="1" applyFont="1" applyBorder="1" applyAlignment="1">
      <alignment/>
    </xf>
    <xf numFmtId="172" fontId="1" fillId="0" borderId="6" xfId="0" applyNumberFormat="1" applyFont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172" fontId="2" fillId="0" borderId="11" xfId="0" applyNumberFormat="1" applyFont="1" applyBorder="1" applyAlignment="1">
      <alignment horizontal="right"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8.28125" style="0" customWidth="1"/>
    <col min="3" max="6" width="6.7109375" style="0" customWidth="1"/>
    <col min="7" max="7" width="6.57421875" style="0" customWidth="1"/>
    <col min="8" max="9" width="6.7109375" style="0" customWidth="1"/>
    <col min="10" max="10" width="6.8515625" style="0" customWidth="1"/>
    <col min="11" max="11" width="6.7109375" style="0" customWidth="1"/>
    <col min="12" max="14" width="6.57421875" style="0" customWidth="1"/>
    <col min="15" max="15" width="6.8515625" style="0" customWidth="1"/>
    <col min="16" max="16" width="6.57421875" style="0" customWidth="1"/>
    <col min="17" max="17" width="6.8515625" style="0" customWidth="1"/>
    <col min="18" max="20" width="6.7109375" style="0" customWidth="1"/>
    <col min="21" max="21" width="6.57421875" style="0" customWidth="1"/>
    <col min="22" max="32" width="6.7109375" style="0" customWidth="1"/>
    <col min="33" max="33" width="6.57421875" style="0" customWidth="1"/>
    <col min="34" max="34" width="6.7109375" style="0" customWidth="1"/>
    <col min="35" max="36" width="6.57421875" style="0" customWidth="1"/>
  </cols>
  <sheetData>
    <row r="1" spans="1:32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6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4" s="9" customFormat="1" ht="12.75">
      <c r="A5" s="4"/>
      <c r="B5" s="4"/>
      <c r="C5" s="5">
        <v>1990</v>
      </c>
      <c r="D5" s="6"/>
      <c r="E5" s="5">
        <v>1991</v>
      </c>
      <c r="F5" s="6"/>
      <c r="G5" s="7">
        <v>1992</v>
      </c>
      <c r="H5" s="7"/>
      <c r="I5" s="5">
        <v>1993</v>
      </c>
      <c r="J5" s="6"/>
      <c r="K5" s="7">
        <v>1994</v>
      </c>
      <c r="L5" s="7"/>
      <c r="M5" s="5">
        <v>1995</v>
      </c>
      <c r="N5" s="6"/>
      <c r="O5" s="7">
        <v>1996</v>
      </c>
      <c r="P5" s="7"/>
      <c r="Q5" s="5">
        <v>1997</v>
      </c>
      <c r="R5" s="6"/>
      <c r="S5" s="7">
        <v>1998</v>
      </c>
      <c r="T5" s="7"/>
      <c r="U5" s="5">
        <v>1999</v>
      </c>
      <c r="V5" s="7"/>
      <c r="W5" s="5">
        <v>2000</v>
      </c>
      <c r="X5" s="6"/>
      <c r="Y5" s="5">
        <v>2001</v>
      </c>
      <c r="Z5" s="7"/>
      <c r="AA5" s="5">
        <v>2002</v>
      </c>
      <c r="AB5" s="7"/>
      <c r="AC5" s="5">
        <v>2003</v>
      </c>
      <c r="AD5" s="7"/>
      <c r="AE5" s="5">
        <v>2004</v>
      </c>
      <c r="AF5" s="6"/>
      <c r="AG5" s="5">
        <v>2005</v>
      </c>
      <c r="AH5" s="6"/>
    </row>
    <row r="6" spans="1:34" ht="12.75">
      <c r="A6" s="7" t="s">
        <v>1</v>
      </c>
      <c r="B6" s="7"/>
      <c r="C6" s="72" t="s">
        <v>9</v>
      </c>
      <c r="D6" s="73" t="s">
        <v>10</v>
      </c>
      <c r="E6" s="72" t="s">
        <v>11</v>
      </c>
      <c r="F6" s="73" t="s">
        <v>10</v>
      </c>
      <c r="G6" s="72" t="s">
        <v>9</v>
      </c>
      <c r="H6" s="73" t="s">
        <v>10</v>
      </c>
      <c r="I6" s="72" t="s">
        <v>11</v>
      </c>
      <c r="J6" s="73" t="s">
        <v>10</v>
      </c>
      <c r="K6" s="72" t="s">
        <v>9</v>
      </c>
      <c r="L6" s="73" t="s">
        <v>10</v>
      </c>
      <c r="M6" s="72" t="s">
        <v>11</v>
      </c>
      <c r="N6" s="73" t="s">
        <v>10</v>
      </c>
      <c r="O6" s="72" t="s">
        <v>9</v>
      </c>
      <c r="P6" s="73" t="s">
        <v>10</v>
      </c>
      <c r="Q6" s="72" t="s">
        <v>11</v>
      </c>
      <c r="R6" s="73" t="s">
        <v>10</v>
      </c>
      <c r="S6" s="72" t="s">
        <v>9</v>
      </c>
      <c r="T6" s="73" t="s">
        <v>10</v>
      </c>
      <c r="U6" s="72" t="s">
        <v>11</v>
      </c>
      <c r="V6" s="73" t="s">
        <v>10</v>
      </c>
      <c r="W6" s="72" t="s">
        <v>9</v>
      </c>
      <c r="X6" s="73" t="s">
        <v>10</v>
      </c>
      <c r="Y6" s="72" t="s">
        <v>11</v>
      </c>
      <c r="Z6" s="73" t="s">
        <v>10</v>
      </c>
      <c r="AA6" s="72" t="s">
        <v>9</v>
      </c>
      <c r="AB6" s="73" t="s">
        <v>10</v>
      </c>
      <c r="AC6" s="72" t="s">
        <v>11</v>
      </c>
      <c r="AD6" s="73" t="s">
        <v>10</v>
      </c>
      <c r="AE6" s="72" t="s">
        <v>11</v>
      </c>
      <c r="AF6" s="74" t="s">
        <v>10</v>
      </c>
      <c r="AG6" s="72" t="s">
        <v>11</v>
      </c>
      <c r="AH6" s="74" t="s">
        <v>10</v>
      </c>
    </row>
    <row r="7" spans="1:34" ht="12.75">
      <c r="A7" s="2"/>
      <c r="B7" s="2"/>
      <c r="C7" s="10"/>
      <c r="D7" s="2"/>
      <c r="E7" s="10"/>
      <c r="F7" s="11"/>
      <c r="G7" s="2"/>
      <c r="H7" s="2"/>
      <c r="I7" s="10"/>
      <c r="J7" s="11"/>
      <c r="K7" s="2"/>
      <c r="L7" s="2"/>
      <c r="M7" s="10"/>
      <c r="N7" s="11"/>
      <c r="O7" s="2"/>
      <c r="P7" s="2"/>
      <c r="Q7" s="10"/>
      <c r="R7" s="11"/>
      <c r="S7" s="2"/>
      <c r="T7" s="2"/>
      <c r="U7" s="10"/>
      <c r="V7" s="2"/>
      <c r="W7" s="10"/>
      <c r="X7" s="2"/>
      <c r="Y7" s="10"/>
      <c r="Z7" s="2"/>
      <c r="AA7" s="10"/>
      <c r="AB7" s="2"/>
      <c r="AC7" s="10"/>
      <c r="AD7" s="2"/>
      <c r="AE7" s="10"/>
      <c r="AF7" s="11"/>
      <c r="AG7" s="10"/>
      <c r="AH7" s="11"/>
    </row>
    <row r="8" spans="1:34" ht="12.75">
      <c r="A8" s="2" t="s">
        <v>3</v>
      </c>
      <c r="B8" s="2"/>
      <c r="C8" s="12">
        <v>21.7</v>
      </c>
      <c r="D8" s="13"/>
      <c r="E8" s="12">
        <v>19.2</v>
      </c>
      <c r="F8" s="14"/>
      <c r="G8" s="12">
        <v>19.8</v>
      </c>
      <c r="H8" s="14"/>
      <c r="I8" s="12">
        <v>22.2</v>
      </c>
      <c r="J8" s="14"/>
      <c r="K8" s="12">
        <v>24.6</v>
      </c>
      <c r="L8" s="14"/>
      <c r="M8" s="12">
        <v>24.5</v>
      </c>
      <c r="N8" s="14"/>
      <c r="O8" s="12">
        <v>23.6</v>
      </c>
      <c r="P8" s="14"/>
      <c r="Q8" s="12">
        <v>27.3</v>
      </c>
      <c r="R8" s="13"/>
      <c r="S8" s="15">
        <v>28.5</v>
      </c>
      <c r="T8" s="2"/>
      <c r="U8" s="16">
        <v>28.5</v>
      </c>
      <c r="V8" s="17"/>
      <c r="W8" s="16">
        <v>30.1</v>
      </c>
      <c r="X8" s="17"/>
      <c r="Y8" s="16">
        <v>27.9</v>
      </c>
      <c r="Z8" s="17"/>
      <c r="AA8" s="16">
        <v>29.4</v>
      </c>
      <c r="AB8" s="17"/>
      <c r="AC8" s="16">
        <v>29.6</v>
      </c>
      <c r="AD8" s="17"/>
      <c r="AE8" s="16">
        <v>30.6</v>
      </c>
      <c r="AF8" s="18"/>
      <c r="AG8" s="16">
        <v>28.3</v>
      </c>
      <c r="AH8" s="18"/>
    </row>
    <row r="9" spans="1:34" ht="12.75">
      <c r="A9" s="2" t="s">
        <v>4</v>
      </c>
      <c r="B9" s="2"/>
      <c r="C9" s="10">
        <v>2.2</v>
      </c>
      <c r="D9" s="2"/>
      <c r="E9" s="10">
        <v>2.2</v>
      </c>
      <c r="F9" s="11"/>
      <c r="G9" s="2">
        <v>2.1</v>
      </c>
      <c r="H9" s="2"/>
      <c r="I9" s="10">
        <v>2.2</v>
      </c>
      <c r="J9" s="11"/>
      <c r="K9" s="2">
        <v>2.1</v>
      </c>
      <c r="L9" s="2"/>
      <c r="M9" s="10">
        <v>2.1</v>
      </c>
      <c r="N9" s="11"/>
      <c r="O9" s="2">
        <v>2.1</v>
      </c>
      <c r="P9" s="2"/>
      <c r="Q9" s="10">
        <v>2.1</v>
      </c>
      <c r="R9" s="11"/>
      <c r="S9" s="2">
        <v>2.1</v>
      </c>
      <c r="T9" s="2"/>
      <c r="U9" s="16">
        <v>2.1</v>
      </c>
      <c r="V9" s="17"/>
      <c r="W9" s="16">
        <v>2.1</v>
      </c>
      <c r="X9" s="17"/>
      <c r="Y9" s="16">
        <v>2.3</v>
      </c>
      <c r="Z9" s="17"/>
      <c r="AA9" s="16">
        <v>2.3</v>
      </c>
      <c r="AB9" s="17"/>
      <c r="AC9" s="16">
        <v>2.3</v>
      </c>
      <c r="AD9" s="17"/>
      <c r="AE9" s="16">
        <v>2.3</v>
      </c>
      <c r="AF9" s="18"/>
      <c r="AG9" s="16">
        <v>2.3</v>
      </c>
      <c r="AH9" s="18"/>
    </row>
    <row r="10" spans="1:34" ht="12.75">
      <c r="A10" s="2" t="s">
        <v>5</v>
      </c>
      <c r="B10" s="2"/>
      <c r="C10" s="16">
        <v>0</v>
      </c>
      <c r="D10" s="17"/>
      <c r="E10" s="16">
        <v>0</v>
      </c>
      <c r="F10" s="18"/>
      <c r="G10" s="17">
        <v>0</v>
      </c>
      <c r="H10" s="17"/>
      <c r="I10" s="16">
        <v>0</v>
      </c>
      <c r="J10" s="18"/>
      <c r="K10" s="17">
        <v>0</v>
      </c>
      <c r="L10" s="17"/>
      <c r="M10" s="16">
        <v>0</v>
      </c>
      <c r="N10" s="18"/>
      <c r="O10" s="17">
        <v>0</v>
      </c>
      <c r="P10" s="17"/>
      <c r="Q10" s="16">
        <v>0</v>
      </c>
      <c r="R10" s="18"/>
      <c r="S10" s="17">
        <v>0</v>
      </c>
      <c r="T10" s="17"/>
      <c r="U10" s="16">
        <v>0.3</v>
      </c>
      <c r="V10" s="17"/>
      <c r="W10" s="16">
        <v>0.4</v>
      </c>
      <c r="X10" s="17"/>
      <c r="Y10" s="16">
        <v>0.6</v>
      </c>
      <c r="Z10" s="17"/>
      <c r="AA10" s="16">
        <v>0.7</v>
      </c>
      <c r="AB10" s="17"/>
      <c r="AC10" s="16">
        <v>0.9</v>
      </c>
      <c r="AD10" s="17"/>
      <c r="AE10" s="16">
        <v>1.2</v>
      </c>
      <c r="AF10" s="18"/>
      <c r="AG10" s="16">
        <v>1.3</v>
      </c>
      <c r="AH10" s="18"/>
    </row>
    <row r="11" spans="1:34" ht="12.75">
      <c r="A11" s="2" t="s">
        <v>6</v>
      </c>
      <c r="B11" s="2"/>
      <c r="C11" s="16">
        <v>0</v>
      </c>
      <c r="D11" s="17"/>
      <c r="E11" s="16">
        <v>0.1</v>
      </c>
      <c r="F11" s="18"/>
      <c r="G11" s="17">
        <v>0.3</v>
      </c>
      <c r="H11" s="17"/>
      <c r="I11" s="16">
        <v>0.2</v>
      </c>
      <c r="J11" s="18"/>
      <c r="K11" s="17">
        <v>0.2</v>
      </c>
      <c r="L11" s="17"/>
      <c r="M11" s="16">
        <v>0.2</v>
      </c>
      <c r="N11" s="18"/>
      <c r="O11" s="17">
        <v>0.3</v>
      </c>
      <c r="P11" s="17"/>
      <c r="Q11" s="16">
        <v>0.4</v>
      </c>
      <c r="R11" s="18"/>
      <c r="S11" s="17">
        <v>0.4</v>
      </c>
      <c r="T11" s="17"/>
      <c r="U11" s="16">
        <v>0.5</v>
      </c>
      <c r="V11" s="17"/>
      <c r="W11" s="16">
        <v>0.5</v>
      </c>
      <c r="X11" s="17"/>
      <c r="Y11" s="16">
        <v>0.6</v>
      </c>
      <c r="Z11" s="17"/>
      <c r="AA11" s="16">
        <v>0.5</v>
      </c>
      <c r="AB11" s="17"/>
      <c r="AC11" s="16">
        <v>0.5</v>
      </c>
      <c r="AD11" s="17"/>
      <c r="AE11" s="16">
        <v>0.8</v>
      </c>
      <c r="AF11" s="18"/>
      <c r="AG11" s="16">
        <v>0.9</v>
      </c>
      <c r="AH11" s="18"/>
    </row>
    <row r="12" spans="1:34" ht="12.75">
      <c r="A12" s="2" t="s">
        <v>7</v>
      </c>
      <c r="B12" s="2"/>
      <c r="C12" s="16">
        <v>0.3</v>
      </c>
      <c r="D12" s="17"/>
      <c r="E12" s="16">
        <v>0.3</v>
      </c>
      <c r="F12" s="18"/>
      <c r="G12" s="17">
        <v>0.3</v>
      </c>
      <c r="H12" s="17"/>
      <c r="I12" s="16">
        <v>0.3</v>
      </c>
      <c r="J12" s="18"/>
      <c r="K12" s="17">
        <v>0.3</v>
      </c>
      <c r="L12" s="17"/>
      <c r="M12" s="16">
        <v>0.3</v>
      </c>
      <c r="N12" s="18"/>
      <c r="O12" s="17">
        <v>0.3</v>
      </c>
      <c r="P12" s="17"/>
      <c r="Q12" s="16">
        <v>0.4</v>
      </c>
      <c r="R12" s="18"/>
      <c r="S12" s="17">
        <v>0.5</v>
      </c>
      <c r="T12" s="17"/>
      <c r="U12" s="16">
        <v>0.4</v>
      </c>
      <c r="V12" s="17"/>
      <c r="W12" s="16">
        <v>0.4</v>
      </c>
      <c r="X12" s="17"/>
      <c r="Y12" s="16">
        <v>0.4</v>
      </c>
      <c r="Z12" s="17"/>
      <c r="AA12" s="16">
        <v>0.4</v>
      </c>
      <c r="AB12" s="17"/>
      <c r="AC12" s="16">
        <v>0.4</v>
      </c>
      <c r="AD12" s="17"/>
      <c r="AE12" s="16">
        <v>0.5</v>
      </c>
      <c r="AF12" s="18"/>
      <c r="AG12" s="16">
        <v>0.4</v>
      </c>
      <c r="AH12" s="18"/>
    </row>
    <row r="13" spans="1:34" s="9" customFormat="1" ht="12.75">
      <c r="A13" s="57" t="s">
        <v>8</v>
      </c>
      <c r="B13" s="57"/>
      <c r="C13" s="58">
        <f>SUM(C8:C12)</f>
        <v>24.2</v>
      </c>
      <c r="D13" s="59"/>
      <c r="E13" s="58">
        <f>SUM(E8:E12)</f>
        <v>21.8</v>
      </c>
      <c r="F13" s="60"/>
      <c r="G13" s="59">
        <f>SUM(G8:G12)</f>
        <v>22.500000000000004</v>
      </c>
      <c r="H13" s="59"/>
      <c r="I13" s="58">
        <f>SUM(I8:I12)</f>
        <v>24.9</v>
      </c>
      <c r="J13" s="60"/>
      <c r="K13" s="59">
        <f>SUM(K8:K12)</f>
        <v>27.200000000000003</v>
      </c>
      <c r="L13" s="59"/>
      <c r="M13" s="58">
        <f>SUM(M8:M12)</f>
        <v>27.1</v>
      </c>
      <c r="N13" s="60"/>
      <c r="O13" s="59">
        <f>SUM(O8:O12)</f>
        <v>26.300000000000004</v>
      </c>
      <c r="P13" s="59"/>
      <c r="Q13" s="58">
        <f>SUM(Q8:Q12)</f>
        <v>30.2</v>
      </c>
      <c r="R13" s="60"/>
      <c r="S13" s="59">
        <f>SUM(S8:S12)</f>
        <v>31.5</v>
      </c>
      <c r="T13" s="59"/>
      <c r="U13" s="58">
        <f>SUM(U8:U12)</f>
        <v>31.8</v>
      </c>
      <c r="V13" s="59"/>
      <c r="W13" s="58">
        <f>SUM(W8:W12)</f>
        <v>33.5</v>
      </c>
      <c r="X13" s="59"/>
      <c r="Y13" s="58">
        <f>SUM(Y8:Y12)</f>
        <v>31.8</v>
      </c>
      <c r="Z13" s="59"/>
      <c r="AA13" s="58">
        <f>SUM(AA8:AA12)</f>
        <v>33.3</v>
      </c>
      <c r="AB13" s="59"/>
      <c r="AC13" s="58">
        <f>SUM(AC8:AC12)</f>
        <v>33.7</v>
      </c>
      <c r="AD13" s="59"/>
      <c r="AE13" s="58">
        <f>SUM(AE8:AE12)</f>
        <v>35.4</v>
      </c>
      <c r="AF13" s="60"/>
      <c r="AG13" s="58">
        <f>SUM(AG8:AG12)</f>
        <v>33.2</v>
      </c>
      <c r="AH13" s="60"/>
    </row>
    <row r="14" spans="1:34" s="9" customFormat="1" ht="15" customHeight="1">
      <c r="A14" s="1"/>
      <c r="B14" s="1"/>
      <c r="C14" s="8"/>
      <c r="D14" s="1"/>
      <c r="E14" s="8"/>
      <c r="F14" s="22"/>
      <c r="G14" s="1"/>
      <c r="H14" s="1"/>
      <c r="I14" s="8"/>
      <c r="J14" s="22"/>
      <c r="K14" s="1"/>
      <c r="L14" s="1"/>
      <c r="M14" s="8"/>
      <c r="N14" s="22"/>
      <c r="O14" s="1"/>
      <c r="P14" s="1"/>
      <c r="Q14" s="8"/>
      <c r="R14" s="22"/>
      <c r="S14" s="1"/>
      <c r="T14" s="1"/>
      <c r="U14" s="19"/>
      <c r="V14" s="20"/>
      <c r="W14" s="19"/>
      <c r="X14" s="20"/>
      <c r="Y14" s="19"/>
      <c r="Z14" s="20"/>
      <c r="AA14" s="19"/>
      <c r="AB14" s="20"/>
      <c r="AC14" s="19"/>
      <c r="AD14" s="20"/>
      <c r="AE14" s="19"/>
      <c r="AF14" s="21"/>
      <c r="AG14" s="19"/>
      <c r="AH14" s="21"/>
    </row>
    <row r="15" spans="1:34" ht="12.75">
      <c r="A15" s="2"/>
      <c r="B15" s="2"/>
      <c r="C15" s="10"/>
      <c r="D15" s="2"/>
      <c r="E15" s="10"/>
      <c r="F15" s="11"/>
      <c r="G15" s="2"/>
      <c r="H15" s="2"/>
      <c r="I15" s="10"/>
      <c r="J15" s="11"/>
      <c r="K15" s="2"/>
      <c r="L15" s="2"/>
      <c r="M15" s="10"/>
      <c r="N15" s="11"/>
      <c r="O15" s="2"/>
      <c r="P15" s="2"/>
      <c r="Q15" s="10"/>
      <c r="R15" s="11"/>
      <c r="S15" s="2"/>
      <c r="T15" s="2"/>
      <c r="U15" s="16"/>
      <c r="V15" s="17"/>
      <c r="W15" s="16"/>
      <c r="X15" s="17"/>
      <c r="Y15" s="16"/>
      <c r="Z15" s="17"/>
      <c r="AA15" s="16"/>
      <c r="AB15" s="17"/>
      <c r="AC15" s="16"/>
      <c r="AD15" s="17"/>
      <c r="AE15" s="16"/>
      <c r="AF15" s="18"/>
      <c r="AG15" s="16"/>
      <c r="AH15" s="18"/>
    </row>
    <row r="16" spans="1:34" ht="12.75">
      <c r="A16" s="2"/>
      <c r="B16" s="2"/>
      <c r="C16" s="10"/>
      <c r="D16" s="2"/>
      <c r="E16" s="10"/>
      <c r="F16" s="11"/>
      <c r="G16" s="2"/>
      <c r="H16" s="2"/>
      <c r="I16" s="10"/>
      <c r="J16" s="11"/>
      <c r="K16" s="2"/>
      <c r="L16" s="2"/>
      <c r="M16" s="10"/>
      <c r="N16" s="11"/>
      <c r="O16" s="2"/>
      <c r="P16" s="2"/>
      <c r="Q16" s="10"/>
      <c r="R16" s="11"/>
      <c r="S16" s="2"/>
      <c r="T16" s="2"/>
      <c r="U16" s="16"/>
      <c r="V16" s="17"/>
      <c r="W16" s="16"/>
      <c r="X16" s="17"/>
      <c r="Y16" s="16"/>
      <c r="Z16" s="17"/>
      <c r="AA16" s="16"/>
      <c r="AB16" s="17"/>
      <c r="AC16" s="16"/>
      <c r="AD16" s="17"/>
      <c r="AE16" s="16"/>
      <c r="AF16" s="18"/>
      <c r="AG16" s="16"/>
      <c r="AH16" s="18"/>
    </row>
    <row r="17" spans="1:34" s="9" customFormat="1" ht="12.75">
      <c r="A17" s="1" t="s">
        <v>14</v>
      </c>
      <c r="B17" s="1"/>
      <c r="C17" s="23"/>
      <c r="D17" s="24">
        <f>SUM(D18:D21)</f>
        <v>11.7</v>
      </c>
      <c r="E17" s="8"/>
      <c r="F17" s="21">
        <f>SUM(F18:F21)</f>
        <v>10.7</v>
      </c>
      <c r="G17" s="1"/>
      <c r="H17" s="20">
        <f>SUM(H18:H21)</f>
        <v>11.3</v>
      </c>
      <c r="I17" s="8"/>
      <c r="J17" s="21">
        <f>SUM(J18:J21)</f>
        <v>12.8</v>
      </c>
      <c r="K17" s="1"/>
      <c r="L17" s="20">
        <f>SUM(L18:L21)</f>
        <v>14.3</v>
      </c>
      <c r="M17" s="8"/>
      <c r="N17" s="21">
        <f>SUM(N18:N21)</f>
        <v>14.100000000000001</v>
      </c>
      <c r="O17" s="1"/>
      <c r="P17" s="20">
        <f>SUM(P18:P21)</f>
        <v>13.799999999999999</v>
      </c>
      <c r="Q17" s="8"/>
      <c r="R17" s="21">
        <f>SUM(R18:R21)</f>
        <v>16</v>
      </c>
      <c r="S17" s="1"/>
      <c r="T17" s="20">
        <f>SUM(T18:T21)</f>
        <v>16.6</v>
      </c>
      <c r="U17" s="19"/>
      <c r="V17" s="20">
        <f>SUM(V18+V19+V20+V21)</f>
        <v>16.6</v>
      </c>
      <c r="W17" s="19"/>
      <c r="X17" s="20">
        <f>SUM(X18+X19+X20+X21)</f>
        <v>17.200000000000003</v>
      </c>
      <c r="Y17" s="19"/>
      <c r="Z17" s="20">
        <f>SUM(Z18+Z19+Z20+Z21)</f>
        <v>16.1</v>
      </c>
      <c r="AA17" s="19"/>
      <c r="AB17" s="20">
        <f>SUM(AB18+AB19+AB20+AB21)</f>
        <v>17.1</v>
      </c>
      <c r="AC17" s="19"/>
      <c r="AD17" s="20">
        <f>SUM(AD18+AD19+AD20+AD21)</f>
        <v>17.7</v>
      </c>
      <c r="AE17" s="19"/>
      <c r="AF17" s="21">
        <f>SUM(AF18+AF19+AF20+AF21)</f>
        <v>18.2</v>
      </c>
      <c r="AG17" s="19"/>
      <c r="AH17" s="21">
        <f>SUM(AH18+AH19+AH20+AH21)</f>
        <v>16.3</v>
      </c>
    </row>
    <row r="18" spans="2:34" ht="12.75">
      <c r="B18" s="2" t="s">
        <v>15</v>
      </c>
      <c r="C18" s="26"/>
      <c r="D18" s="27">
        <v>3</v>
      </c>
      <c r="E18" s="16"/>
      <c r="F18" s="18">
        <v>2.4</v>
      </c>
      <c r="G18" s="17"/>
      <c r="H18" s="17">
        <v>2.8</v>
      </c>
      <c r="I18" s="16"/>
      <c r="J18" s="18">
        <v>3.4</v>
      </c>
      <c r="K18" s="17"/>
      <c r="L18" s="17">
        <v>4</v>
      </c>
      <c r="M18" s="16"/>
      <c r="N18" s="18">
        <v>3.9</v>
      </c>
      <c r="O18" s="17"/>
      <c r="P18" s="17">
        <v>3.8</v>
      </c>
      <c r="Q18" s="16"/>
      <c r="R18" s="18">
        <v>4.4</v>
      </c>
      <c r="S18" s="17"/>
      <c r="T18" s="17">
        <v>4.7</v>
      </c>
      <c r="U18" s="16"/>
      <c r="V18" s="17">
        <v>5.2</v>
      </c>
      <c r="W18" s="16"/>
      <c r="X18" s="17">
        <v>5.5</v>
      </c>
      <c r="Y18" s="16"/>
      <c r="Z18" s="17">
        <v>5.2</v>
      </c>
      <c r="AA18" s="16"/>
      <c r="AB18" s="17">
        <v>5.5</v>
      </c>
      <c r="AC18" s="16"/>
      <c r="AD18" s="17">
        <v>5.6</v>
      </c>
      <c r="AE18" s="16"/>
      <c r="AF18" s="18">
        <v>5.5</v>
      </c>
      <c r="AG18" s="16"/>
      <c r="AH18" s="18">
        <v>5</v>
      </c>
    </row>
    <row r="19" spans="2:34" ht="12.75">
      <c r="B19" s="2" t="s">
        <v>16</v>
      </c>
      <c r="C19" s="26"/>
      <c r="D19" s="27">
        <v>0.9</v>
      </c>
      <c r="E19" s="16"/>
      <c r="F19" s="18">
        <v>0.7</v>
      </c>
      <c r="G19" s="17"/>
      <c r="H19" s="17">
        <v>0.6</v>
      </c>
      <c r="I19" s="16"/>
      <c r="J19" s="18">
        <v>0.8</v>
      </c>
      <c r="K19" s="17"/>
      <c r="L19" s="17">
        <v>0.9</v>
      </c>
      <c r="M19" s="16"/>
      <c r="N19" s="18">
        <v>1</v>
      </c>
      <c r="O19" s="17"/>
      <c r="P19" s="17">
        <v>1</v>
      </c>
      <c r="Q19" s="16"/>
      <c r="R19" s="18">
        <v>1.1</v>
      </c>
      <c r="S19" s="17"/>
      <c r="T19" s="17">
        <v>1.1</v>
      </c>
      <c r="U19" s="16"/>
      <c r="V19" s="17">
        <v>1.3</v>
      </c>
      <c r="W19" s="16"/>
      <c r="X19" s="17">
        <v>1.4</v>
      </c>
      <c r="Y19" s="16"/>
      <c r="Z19" s="17">
        <v>1.3</v>
      </c>
      <c r="AA19" s="16"/>
      <c r="AB19" s="17">
        <v>1.4</v>
      </c>
      <c r="AC19" s="16"/>
      <c r="AD19" s="17">
        <v>1.4</v>
      </c>
      <c r="AE19" s="16"/>
      <c r="AF19" s="18">
        <v>1.5</v>
      </c>
      <c r="AG19" s="16"/>
      <c r="AH19" s="18">
        <v>1.5</v>
      </c>
    </row>
    <row r="20" spans="2:34" ht="12.75">
      <c r="B20" s="2" t="s">
        <v>17</v>
      </c>
      <c r="C20" s="26"/>
      <c r="D20" s="27">
        <v>1.3</v>
      </c>
      <c r="E20" s="16"/>
      <c r="F20" s="18">
        <v>1.2</v>
      </c>
      <c r="G20" s="17"/>
      <c r="H20" s="17">
        <v>1.2</v>
      </c>
      <c r="I20" s="16"/>
      <c r="J20" s="18">
        <v>1.3</v>
      </c>
      <c r="K20" s="17"/>
      <c r="L20" s="17">
        <v>1.4</v>
      </c>
      <c r="M20" s="16"/>
      <c r="N20" s="18">
        <v>1.2</v>
      </c>
      <c r="O20" s="17"/>
      <c r="P20" s="17">
        <v>1.4</v>
      </c>
      <c r="Q20" s="16"/>
      <c r="R20" s="18">
        <v>1.6</v>
      </c>
      <c r="S20" s="17"/>
      <c r="T20" s="17">
        <v>1.5</v>
      </c>
      <c r="U20" s="29"/>
      <c r="V20" s="28">
        <v>1.7</v>
      </c>
      <c r="W20" s="30"/>
      <c r="X20" s="28">
        <v>1.5</v>
      </c>
      <c r="Y20" s="30"/>
      <c r="Z20" s="28">
        <v>1.5</v>
      </c>
      <c r="AA20" s="30"/>
      <c r="AB20" s="28">
        <v>1.9</v>
      </c>
      <c r="AC20" s="30"/>
      <c r="AD20" s="28">
        <v>2.2</v>
      </c>
      <c r="AE20" s="30"/>
      <c r="AF20" s="67">
        <v>2.1</v>
      </c>
      <c r="AG20" s="30"/>
      <c r="AH20" s="67">
        <v>1.8</v>
      </c>
    </row>
    <row r="21" spans="2:34" ht="12.75">
      <c r="B21" s="2" t="s">
        <v>18</v>
      </c>
      <c r="C21" s="26"/>
      <c r="D21" s="27">
        <v>6.5</v>
      </c>
      <c r="E21" s="16"/>
      <c r="F21" s="18">
        <v>6.4</v>
      </c>
      <c r="G21" s="17"/>
      <c r="H21" s="17">
        <v>6.7</v>
      </c>
      <c r="I21" s="16"/>
      <c r="J21" s="18">
        <v>7.3</v>
      </c>
      <c r="K21" s="17"/>
      <c r="L21" s="17">
        <v>8</v>
      </c>
      <c r="M21" s="16"/>
      <c r="N21" s="18">
        <v>8</v>
      </c>
      <c r="O21" s="17"/>
      <c r="P21" s="17">
        <v>7.6</v>
      </c>
      <c r="Q21" s="16"/>
      <c r="R21" s="18">
        <v>8.9</v>
      </c>
      <c r="S21" s="17"/>
      <c r="T21" s="17">
        <v>9.3</v>
      </c>
      <c r="U21" s="16"/>
      <c r="V21" s="17">
        <v>8.4</v>
      </c>
      <c r="W21" s="16"/>
      <c r="X21" s="17">
        <v>8.8</v>
      </c>
      <c r="Y21" s="16"/>
      <c r="Z21" s="17">
        <v>8.1</v>
      </c>
      <c r="AA21" s="16"/>
      <c r="AB21" s="17">
        <v>8.3</v>
      </c>
      <c r="AC21" s="16"/>
      <c r="AD21" s="17">
        <v>8.5</v>
      </c>
      <c r="AE21" s="16"/>
      <c r="AF21" s="18">
        <v>9.1</v>
      </c>
      <c r="AG21" s="16"/>
      <c r="AH21" s="18">
        <v>8</v>
      </c>
    </row>
    <row r="22" spans="1:34" s="9" customFormat="1" ht="12.75">
      <c r="A22" s="1" t="s">
        <v>19</v>
      </c>
      <c r="B22" s="1"/>
      <c r="C22" s="23"/>
      <c r="D22" s="31">
        <f>SUM(D23:D24)</f>
        <v>10.3</v>
      </c>
      <c r="E22" s="19"/>
      <c r="F22" s="21">
        <f>SUM(F23:F24)</f>
        <v>10</v>
      </c>
      <c r="G22" s="20"/>
      <c r="H22" s="20">
        <f>SUM(H23:H24)</f>
        <v>10</v>
      </c>
      <c r="I22" s="19"/>
      <c r="J22" s="21">
        <f>SUM(J23:J24)</f>
        <v>11.100000000000001</v>
      </c>
      <c r="K22" s="20"/>
      <c r="L22" s="20">
        <f>SUM(L23:L24)</f>
        <v>11.799999999999999</v>
      </c>
      <c r="M22" s="19"/>
      <c r="N22" s="21">
        <f>SUM(N23:N24)</f>
        <v>11.2</v>
      </c>
      <c r="O22" s="20"/>
      <c r="P22" s="20">
        <f>SUM(P23:P24)</f>
        <v>11.2</v>
      </c>
      <c r="Q22" s="19"/>
      <c r="R22" s="21">
        <f>SUM(R23:R24)</f>
        <v>12.799999999999999</v>
      </c>
      <c r="S22" s="20"/>
      <c r="T22" s="20">
        <f>SUM(T23:T24)</f>
        <v>13.299999999999999</v>
      </c>
      <c r="U22" s="19"/>
      <c r="V22" s="25">
        <f>SUM(V23:V24)</f>
        <v>15.5</v>
      </c>
      <c r="W22" s="32"/>
      <c r="X22" s="25">
        <f>SUM(X23:X24)</f>
        <v>15.5</v>
      </c>
      <c r="Y22" s="32"/>
      <c r="Z22" s="25">
        <f>SUM(Z23:Z24)</f>
        <v>15.3</v>
      </c>
      <c r="AA22" s="32"/>
      <c r="AB22" s="25">
        <f>SUM(AB23:AB24)</f>
        <v>16.4</v>
      </c>
      <c r="AC22" s="32"/>
      <c r="AD22" s="25">
        <f>SUM(AD23:AD24)</f>
        <v>16.7</v>
      </c>
      <c r="AE22" s="32"/>
      <c r="AF22" s="76">
        <f>SUM(AF23:AF24)</f>
        <v>17.8</v>
      </c>
      <c r="AG22" s="32"/>
      <c r="AH22" s="76">
        <f>SUM(AH23:AH24)</f>
        <v>16.5</v>
      </c>
    </row>
    <row r="23" spans="2:34" ht="12.75">
      <c r="B23" s="2" t="s">
        <v>20</v>
      </c>
      <c r="C23" s="26"/>
      <c r="D23" s="27">
        <v>8.1</v>
      </c>
      <c r="E23" s="16"/>
      <c r="F23" s="18">
        <v>7.8</v>
      </c>
      <c r="G23" s="17"/>
      <c r="H23" s="17">
        <v>7.9</v>
      </c>
      <c r="I23" s="16"/>
      <c r="J23" s="18">
        <v>8.9</v>
      </c>
      <c r="K23" s="17"/>
      <c r="L23" s="17">
        <v>9.7</v>
      </c>
      <c r="M23" s="16"/>
      <c r="N23" s="18">
        <v>9.1</v>
      </c>
      <c r="O23" s="17"/>
      <c r="P23" s="17">
        <v>9.1</v>
      </c>
      <c r="Q23" s="16"/>
      <c r="R23" s="18">
        <v>10.7</v>
      </c>
      <c r="S23" s="17"/>
      <c r="T23" s="17">
        <v>11.2</v>
      </c>
      <c r="U23" s="16"/>
      <c r="V23" s="28">
        <v>13.4</v>
      </c>
      <c r="W23" s="30"/>
      <c r="X23" s="28">
        <v>13.4</v>
      </c>
      <c r="Y23" s="30"/>
      <c r="Z23" s="28">
        <v>12.9</v>
      </c>
      <c r="AA23" s="30"/>
      <c r="AB23" s="28">
        <v>14</v>
      </c>
      <c r="AC23" s="30"/>
      <c r="AD23" s="28">
        <v>14.3</v>
      </c>
      <c r="AE23" s="30"/>
      <c r="AF23" s="71">
        <v>15.4</v>
      </c>
      <c r="AG23" s="30"/>
      <c r="AH23" s="71">
        <v>14.1</v>
      </c>
    </row>
    <row r="24" spans="2:34" ht="12.75">
      <c r="B24" s="2" t="s">
        <v>21</v>
      </c>
      <c r="C24" s="26"/>
      <c r="D24" s="27">
        <v>2.2</v>
      </c>
      <c r="E24" s="16"/>
      <c r="F24" s="18">
        <v>2.2</v>
      </c>
      <c r="G24" s="17"/>
      <c r="H24" s="17">
        <v>2.1</v>
      </c>
      <c r="I24" s="16"/>
      <c r="J24" s="18">
        <v>2.2</v>
      </c>
      <c r="K24" s="17"/>
      <c r="L24" s="17">
        <v>2.1</v>
      </c>
      <c r="M24" s="16"/>
      <c r="N24" s="18">
        <v>2.1</v>
      </c>
      <c r="O24" s="17"/>
      <c r="P24" s="17">
        <v>2.1</v>
      </c>
      <c r="Q24" s="16"/>
      <c r="R24" s="18">
        <v>2.1</v>
      </c>
      <c r="S24" s="17"/>
      <c r="T24" s="17">
        <v>2.1</v>
      </c>
      <c r="U24" s="16"/>
      <c r="V24" s="28">
        <v>2.1</v>
      </c>
      <c r="W24" s="30"/>
      <c r="X24" s="28">
        <v>2.1</v>
      </c>
      <c r="Y24" s="30"/>
      <c r="Z24" s="28">
        <v>2.4</v>
      </c>
      <c r="AA24" s="30"/>
      <c r="AB24" s="28">
        <v>2.4</v>
      </c>
      <c r="AC24" s="30"/>
      <c r="AD24" s="28">
        <v>2.4</v>
      </c>
      <c r="AE24" s="30"/>
      <c r="AF24" s="67">
        <v>2.4</v>
      </c>
      <c r="AG24" s="30"/>
      <c r="AH24" s="67">
        <v>2.4</v>
      </c>
    </row>
    <row r="25" spans="1:34" s="9" customFormat="1" ht="12.75">
      <c r="A25" s="1" t="s">
        <v>22</v>
      </c>
      <c r="B25" s="1"/>
      <c r="C25" s="23"/>
      <c r="D25" s="31">
        <v>0.3</v>
      </c>
      <c r="E25" s="19"/>
      <c r="F25" s="21">
        <v>0.2</v>
      </c>
      <c r="G25" s="20"/>
      <c r="H25" s="20">
        <v>0.2</v>
      </c>
      <c r="I25" s="19"/>
      <c r="J25" s="21">
        <v>0.2</v>
      </c>
      <c r="K25" s="20"/>
      <c r="L25" s="20">
        <v>0.2</v>
      </c>
      <c r="M25" s="19"/>
      <c r="N25" s="21">
        <v>0.2</v>
      </c>
      <c r="O25" s="20"/>
      <c r="P25" s="20">
        <v>0.2</v>
      </c>
      <c r="Q25" s="19"/>
      <c r="R25" s="21">
        <v>0.3</v>
      </c>
      <c r="S25" s="20"/>
      <c r="T25" s="20">
        <v>0.3</v>
      </c>
      <c r="U25" s="19"/>
      <c r="V25" s="25">
        <v>0.4</v>
      </c>
      <c r="W25" s="32"/>
      <c r="X25" s="25">
        <v>0.9</v>
      </c>
      <c r="Y25" s="32"/>
      <c r="Z25" s="25">
        <v>0.5</v>
      </c>
      <c r="AA25" s="32"/>
      <c r="AB25" s="25">
        <v>0.5</v>
      </c>
      <c r="AC25" s="32"/>
      <c r="AD25" s="25">
        <v>0.6</v>
      </c>
      <c r="AE25" s="32"/>
      <c r="AF25" s="77">
        <v>0.6</v>
      </c>
      <c r="AG25" s="32"/>
      <c r="AH25" s="77">
        <v>0.6</v>
      </c>
    </row>
    <row r="26" spans="1:34" s="9" customFormat="1" ht="12.75">
      <c r="A26" s="1" t="s">
        <v>23</v>
      </c>
      <c r="B26" s="1"/>
      <c r="C26" s="23"/>
      <c r="D26" s="31">
        <v>0.9</v>
      </c>
      <c r="E26" s="19"/>
      <c r="F26" s="21">
        <v>0.8</v>
      </c>
      <c r="G26" s="20"/>
      <c r="H26" s="20">
        <v>0.8</v>
      </c>
      <c r="I26" s="19"/>
      <c r="J26" s="21">
        <v>0.9</v>
      </c>
      <c r="K26" s="20"/>
      <c r="L26" s="20">
        <v>1</v>
      </c>
      <c r="M26" s="19"/>
      <c r="N26" s="21">
        <v>1</v>
      </c>
      <c r="O26" s="20"/>
      <c r="P26" s="20">
        <v>1</v>
      </c>
      <c r="Q26" s="19"/>
      <c r="R26" s="21">
        <v>1.2</v>
      </c>
      <c r="S26" s="20"/>
      <c r="T26" s="20">
        <v>1.2</v>
      </c>
      <c r="U26" s="8"/>
      <c r="V26" s="33">
        <v>1.3</v>
      </c>
      <c r="W26" s="34"/>
      <c r="X26" s="33">
        <v>1.3</v>
      </c>
      <c r="Y26" s="34"/>
      <c r="Z26" s="33">
        <v>1.2</v>
      </c>
      <c r="AA26" s="34"/>
      <c r="AB26" s="33">
        <v>1.3</v>
      </c>
      <c r="AC26" s="34"/>
      <c r="AD26" s="33">
        <v>1.3</v>
      </c>
      <c r="AE26" s="34"/>
      <c r="AF26" s="68">
        <v>1.4</v>
      </c>
      <c r="AG26" s="34"/>
      <c r="AH26" s="68">
        <v>1.2</v>
      </c>
    </row>
    <row r="27" spans="1:34" s="9" customFormat="1" ht="12.75">
      <c r="A27" s="57" t="s">
        <v>8</v>
      </c>
      <c r="B27" s="57"/>
      <c r="C27" s="61"/>
      <c r="D27" s="62">
        <f>SUM(D17+D22+D25+D26)</f>
        <v>23.2</v>
      </c>
      <c r="E27" s="58"/>
      <c r="F27" s="60">
        <f>SUM(F17+F22+F25+F26)</f>
        <v>21.7</v>
      </c>
      <c r="G27" s="59"/>
      <c r="H27" s="59">
        <f>SUM(H17+H22+H25+H26)</f>
        <v>22.3</v>
      </c>
      <c r="I27" s="58"/>
      <c r="J27" s="60">
        <f>SUM(J17+J22+J25+J26)</f>
        <v>25</v>
      </c>
      <c r="K27" s="59"/>
      <c r="L27" s="59">
        <f>SUM(L17+L22+L25+L26)</f>
        <v>27.3</v>
      </c>
      <c r="M27" s="58"/>
      <c r="N27" s="60">
        <f>SUM(N17+N22+N25+N26)</f>
        <v>26.5</v>
      </c>
      <c r="O27" s="59"/>
      <c r="P27" s="59">
        <f>SUM(P17+P22+P25+P26)</f>
        <v>26.2</v>
      </c>
      <c r="Q27" s="63"/>
      <c r="R27" s="60">
        <f>SUM(R17+R22+R25+R26)</f>
        <v>30.299999999999997</v>
      </c>
      <c r="S27" s="57"/>
      <c r="T27" s="59">
        <f>SUM(T17+T22+T25+T26)</f>
        <v>31.4</v>
      </c>
      <c r="U27" s="58"/>
      <c r="V27" s="64">
        <f>SUM(V17+V22+V25+V26)</f>
        <v>33.8</v>
      </c>
      <c r="W27" s="65"/>
      <c r="X27" s="64">
        <f>SUM(X17+X22+X25+X26)</f>
        <v>34.9</v>
      </c>
      <c r="Y27" s="65"/>
      <c r="Z27" s="64">
        <f>SUM(Z17+Z22+Z25+Z26)</f>
        <v>33.1</v>
      </c>
      <c r="AA27" s="65"/>
      <c r="AB27" s="64">
        <f>SUM(AB17+AB22+AB25+AB26)</f>
        <v>35.3</v>
      </c>
      <c r="AC27" s="65"/>
      <c r="AD27" s="64">
        <f>SUM(AD17+AD22+AD25+AD26)</f>
        <v>36.3</v>
      </c>
      <c r="AE27" s="65"/>
      <c r="AF27" s="64">
        <f>SUM(AF17+AF22+AF25+AF26)</f>
        <v>38</v>
      </c>
      <c r="AG27" s="65"/>
      <c r="AH27" s="69">
        <f>SUM(AH17+AH22+AH25+AH26)</f>
        <v>34.6</v>
      </c>
    </row>
    <row r="28" spans="1:34" ht="12.75">
      <c r="A28" s="35" t="s">
        <v>24</v>
      </c>
      <c r="B28" s="35"/>
      <c r="C28" s="26"/>
      <c r="D28" s="27">
        <f>SUM(C13-D27)</f>
        <v>1</v>
      </c>
      <c r="E28" s="10"/>
      <c r="F28" s="18">
        <f>SUM(E13-F27)</f>
        <v>0.10000000000000142</v>
      </c>
      <c r="G28" s="15"/>
      <c r="H28" s="27">
        <f>SUM(G13-H27)</f>
        <v>0.20000000000000284</v>
      </c>
      <c r="I28" s="10"/>
      <c r="J28" s="18">
        <f>SUM(I13-J27)</f>
        <v>-0.10000000000000142</v>
      </c>
      <c r="K28" s="15"/>
      <c r="L28" s="27">
        <f>SUM(K13-L27)</f>
        <v>-0.09999999999999787</v>
      </c>
      <c r="M28" s="10"/>
      <c r="N28" s="18">
        <f>SUM(M13-N27)</f>
        <v>0.6000000000000014</v>
      </c>
      <c r="O28" s="15"/>
      <c r="P28" s="27">
        <f>SUM(O13-P27)</f>
        <v>0.10000000000000497</v>
      </c>
      <c r="Q28" s="10"/>
      <c r="R28" s="18">
        <f>SUM(Q13-R27)</f>
        <v>-0.09999999999999787</v>
      </c>
      <c r="S28" s="15"/>
      <c r="T28" s="27">
        <f>SUM(S13-T27)</f>
        <v>0.10000000000000142</v>
      </c>
      <c r="U28" s="36"/>
      <c r="V28" s="37">
        <f>SUM(U13-V27)</f>
        <v>-1.9999999999999964</v>
      </c>
      <c r="W28" s="38"/>
      <c r="X28" s="39">
        <f>SUM(W13-X27)</f>
        <v>-1.3999999999999986</v>
      </c>
      <c r="Y28" s="38"/>
      <c r="Z28" s="39">
        <f>SUM(Y13-Z27)</f>
        <v>-1.3000000000000007</v>
      </c>
      <c r="AA28" s="38"/>
      <c r="AB28" s="37">
        <f>SUM(AA13-AB27)</f>
        <v>-2</v>
      </c>
      <c r="AC28" s="70"/>
      <c r="AD28" s="37">
        <f>SUM(AC13-AD27)</f>
        <v>-2.5999999999999943</v>
      </c>
      <c r="AE28" s="70"/>
      <c r="AF28" s="37">
        <f>SUM(AE13-AF27)</f>
        <v>-2.6000000000000014</v>
      </c>
      <c r="AG28" s="70"/>
      <c r="AH28" s="78">
        <f>SUM(AG13-AH27)</f>
        <v>-1.3999999999999986</v>
      </c>
    </row>
    <row r="29" spans="1:32" ht="12.75">
      <c r="A29" s="2"/>
      <c r="B29" s="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2"/>
      <c r="W29" s="40"/>
      <c r="X29" s="40"/>
      <c r="Y29" s="40"/>
      <c r="Z29" s="40"/>
      <c r="AA29" s="40"/>
      <c r="AB29" s="15"/>
      <c r="AC29" s="15"/>
      <c r="AD29" s="15"/>
      <c r="AE29" s="15"/>
      <c r="AF29" s="15"/>
    </row>
    <row r="30" spans="1:32" ht="12.75">
      <c r="A30" s="2"/>
      <c r="B30" s="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2.75">
      <c r="A31" s="2"/>
      <c r="B31" s="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3:32" ht="12.75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</row>
    <row r="33" spans="1:32" ht="12.75">
      <c r="A33" s="3" t="s">
        <v>25</v>
      </c>
      <c r="B33" s="1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6" ht="12.75">
      <c r="A34" s="2"/>
      <c r="B34" s="35"/>
      <c r="C34" s="42">
        <v>1990</v>
      </c>
      <c r="D34" s="4"/>
      <c r="E34" s="42">
        <v>1991</v>
      </c>
      <c r="F34" s="43"/>
      <c r="G34" s="4">
        <v>1992</v>
      </c>
      <c r="H34" s="43"/>
      <c r="I34" s="42">
        <v>1993</v>
      </c>
      <c r="J34" s="4"/>
      <c r="K34" s="42">
        <v>1994</v>
      </c>
      <c r="L34" s="43"/>
      <c r="M34" s="4">
        <v>1995</v>
      </c>
      <c r="N34" s="4"/>
      <c r="O34" s="42">
        <v>1996</v>
      </c>
      <c r="P34" s="43"/>
      <c r="Q34" s="42">
        <v>1997</v>
      </c>
      <c r="R34" s="4"/>
      <c r="S34" s="42">
        <v>1998</v>
      </c>
      <c r="T34" s="43"/>
      <c r="U34" s="42">
        <v>1999</v>
      </c>
      <c r="V34" s="4"/>
      <c r="W34" s="42">
        <v>2000</v>
      </c>
      <c r="X34" s="4"/>
      <c r="Y34" s="42">
        <v>2001</v>
      </c>
      <c r="Z34" s="4"/>
      <c r="AA34" s="42">
        <v>2002</v>
      </c>
      <c r="AB34" s="4"/>
      <c r="AC34" s="42">
        <v>2003</v>
      </c>
      <c r="AD34" s="4"/>
      <c r="AE34" s="5">
        <v>2004</v>
      </c>
      <c r="AF34" s="6"/>
      <c r="AG34" s="5">
        <v>2005</v>
      </c>
      <c r="AH34" s="6"/>
      <c r="AI34" s="5">
        <v>2006</v>
      </c>
      <c r="AJ34" s="6"/>
    </row>
    <row r="35" spans="1:36" ht="12.75">
      <c r="A35" s="44" t="s">
        <v>2</v>
      </c>
      <c r="B35" s="40"/>
      <c r="C35" s="45" t="s">
        <v>12</v>
      </c>
      <c r="D35" s="46" t="s">
        <v>13</v>
      </c>
      <c r="E35" s="45" t="s">
        <v>12</v>
      </c>
      <c r="F35" s="40" t="s">
        <v>13</v>
      </c>
      <c r="G35" s="45" t="s">
        <v>12</v>
      </c>
      <c r="H35" s="46" t="s">
        <v>13</v>
      </c>
      <c r="I35" s="45" t="s">
        <v>12</v>
      </c>
      <c r="J35" s="40" t="s">
        <v>13</v>
      </c>
      <c r="K35" s="45" t="s">
        <v>12</v>
      </c>
      <c r="L35" s="46" t="s">
        <v>13</v>
      </c>
      <c r="M35" s="45" t="s">
        <v>12</v>
      </c>
      <c r="N35" s="40" t="s">
        <v>13</v>
      </c>
      <c r="O35" s="45" t="s">
        <v>12</v>
      </c>
      <c r="P35" s="46" t="s">
        <v>13</v>
      </c>
      <c r="Q35" s="45" t="s">
        <v>12</v>
      </c>
      <c r="R35" s="40" t="s">
        <v>13</v>
      </c>
      <c r="S35" s="45" t="s">
        <v>12</v>
      </c>
      <c r="T35" s="46" t="s">
        <v>13</v>
      </c>
      <c r="U35" s="45" t="s">
        <v>12</v>
      </c>
      <c r="V35" s="40" t="s">
        <v>13</v>
      </c>
      <c r="W35" s="45" t="s">
        <v>12</v>
      </c>
      <c r="X35" s="46" t="s">
        <v>13</v>
      </c>
      <c r="Y35" s="45" t="s">
        <v>12</v>
      </c>
      <c r="Z35" s="40" t="s">
        <v>13</v>
      </c>
      <c r="AA35" s="45" t="s">
        <v>12</v>
      </c>
      <c r="AB35" s="46" t="s">
        <v>13</v>
      </c>
      <c r="AC35" s="45" t="s">
        <v>12</v>
      </c>
      <c r="AD35" s="40" t="s">
        <v>13</v>
      </c>
      <c r="AE35" s="72" t="s">
        <v>12</v>
      </c>
      <c r="AF35" s="74" t="s">
        <v>13</v>
      </c>
      <c r="AG35" s="72" t="s">
        <v>12</v>
      </c>
      <c r="AH35" s="74" t="s">
        <v>13</v>
      </c>
      <c r="AI35" s="72" t="s">
        <v>12</v>
      </c>
      <c r="AJ35" s="74" t="s">
        <v>13</v>
      </c>
    </row>
    <row r="36" spans="1:36" ht="12.75">
      <c r="A36" s="45"/>
      <c r="B36" s="40"/>
      <c r="C36" s="45"/>
      <c r="D36" s="46"/>
      <c r="E36" s="40"/>
      <c r="F36" s="40"/>
      <c r="G36" s="45"/>
      <c r="H36" s="46"/>
      <c r="I36" s="40"/>
      <c r="J36" s="40"/>
      <c r="K36" s="45"/>
      <c r="L36" s="46"/>
      <c r="M36" s="40"/>
      <c r="N36" s="40"/>
      <c r="O36" s="45"/>
      <c r="P36" s="46"/>
      <c r="Q36" s="40"/>
      <c r="R36" s="40"/>
      <c r="S36" s="45"/>
      <c r="T36" s="46"/>
      <c r="U36" s="45"/>
      <c r="V36" s="40"/>
      <c r="W36" s="45"/>
      <c r="X36" s="46"/>
      <c r="Y36" s="40"/>
      <c r="Z36" s="40"/>
      <c r="AA36" s="45"/>
      <c r="AB36" s="46"/>
      <c r="AC36" s="40"/>
      <c r="AD36" s="40"/>
      <c r="AE36" s="45"/>
      <c r="AF36" s="46"/>
      <c r="AG36" s="45"/>
      <c r="AH36" s="46"/>
      <c r="AI36" s="45"/>
      <c r="AJ36" s="46"/>
    </row>
    <row r="37" spans="1:36" s="9" customFormat="1" ht="12.75">
      <c r="A37" s="8" t="s">
        <v>26</v>
      </c>
      <c r="B37" s="24"/>
      <c r="C37" s="47">
        <v>2703.2</v>
      </c>
      <c r="D37" s="48">
        <v>255.6</v>
      </c>
      <c r="E37" s="47">
        <v>2483.15</v>
      </c>
      <c r="F37" s="48">
        <v>195.2</v>
      </c>
      <c r="G37" s="47">
        <v>3069</v>
      </c>
      <c r="H37" s="48">
        <v>288</v>
      </c>
      <c r="I37" s="47">
        <v>3102.4</v>
      </c>
      <c r="J37" s="48">
        <v>487.6</v>
      </c>
      <c r="K37" s="47">
        <v>3830.35</v>
      </c>
      <c r="L37" s="48">
        <v>725.6</v>
      </c>
      <c r="M37" s="47">
        <v>5041.2</v>
      </c>
      <c r="N37" s="48">
        <v>478.8</v>
      </c>
      <c r="O37" s="47">
        <v>3789.55</v>
      </c>
      <c r="P37" s="48">
        <v>343.2</v>
      </c>
      <c r="Q37" s="47">
        <v>3944.6</v>
      </c>
      <c r="R37" s="48">
        <v>375.2</v>
      </c>
      <c r="S37" s="47">
        <v>5970</v>
      </c>
      <c r="T37" s="48">
        <v>405</v>
      </c>
      <c r="U37" s="47">
        <f aca="true" t="shared" si="0" ref="U37:AF37">SUM(U38:U40)</f>
        <v>5534</v>
      </c>
      <c r="V37" s="24">
        <f t="shared" si="0"/>
        <v>413</v>
      </c>
      <c r="W37" s="47">
        <f t="shared" si="0"/>
        <v>5419</v>
      </c>
      <c r="X37" s="22">
        <f t="shared" si="0"/>
        <v>345</v>
      </c>
      <c r="Y37" s="49">
        <f t="shared" si="0"/>
        <v>6458</v>
      </c>
      <c r="Z37" s="24">
        <f t="shared" si="0"/>
        <v>309</v>
      </c>
      <c r="AA37" s="47">
        <f t="shared" si="0"/>
        <v>6556</v>
      </c>
      <c r="AB37" s="22">
        <f t="shared" si="0"/>
        <v>334</v>
      </c>
      <c r="AC37" s="49">
        <f t="shared" si="0"/>
        <v>6657</v>
      </c>
      <c r="AD37" s="24">
        <f t="shared" si="0"/>
        <v>330</v>
      </c>
      <c r="AE37" s="47">
        <f t="shared" si="0"/>
        <v>7090</v>
      </c>
      <c r="AF37" s="22">
        <f t="shared" si="0"/>
        <v>422</v>
      </c>
      <c r="AG37" s="47">
        <f>SUM(AG38:AG40)</f>
        <v>8730</v>
      </c>
      <c r="AH37" s="53">
        <f>SUM(AH38:AH40)</f>
        <v>586</v>
      </c>
      <c r="AI37" s="47">
        <f>SUM(AI38:AI40)</f>
        <v>8113</v>
      </c>
      <c r="AJ37" s="53">
        <f>SUM(AJ38:AJ40)</f>
        <v>556</v>
      </c>
    </row>
    <row r="38" spans="2:36" ht="12.75">
      <c r="B38" s="11" t="s">
        <v>3</v>
      </c>
      <c r="C38" s="50">
        <v>2566.8</v>
      </c>
      <c r="D38" s="51">
        <v>170.8</v>
      </c>
      <c r="E38" s="50">
        <v>2260.35</v>
      </c>
      <c r="F38" s="51">
        <v>111.2</v>
      </c>
      <c r="G38" s="50">
        <v>2673</v>
      </c>
      <c r="H38" s="51">
        <v>200.4</v>
      </c>
      <c r="I38" s="50">
        <v>2826</v>
      </c>
      <c r="J38" s="51">
        <v>400.4</v>
      </c>
      <c r="K38" s="50">
        <v>3520.35</v>
      </c>
      <c r="L38" s="51">
        <v>651.6</v>
      </c>
      <c r="M38" s="50">
        <v>4752</v>
      </c>
      <c r="N38" s="51">
        <v>413.2</v>
      </c>
      <c r="O38" s="50">
        <v>3430.35</v>
      </c>
      <c r="P38" s="51">
        <v>272</v>
      </c>
      <c r="Q38" s="50">
        <v>3490.2</v>
      </c>
      <c r="R38" s="51">
        <v>299.2</v>
      </c>
      <c r="S38" s="50">
        <v>5420</v>
      </c>
      <c r="T38" s="51">
        <v>323</v>
      </c>
      <c r="U38" s="50">
        <v>4948</v>
      </c>
      <c r="V38" s="15">
        <v>338</v>
      </c>
      <c r="W38" s="50">
        <v>4788</v>
      </c>
      <c r="X38" s="11">
        <v>254</v>
      </c>
      <c r="Y38" s="52">
        <v>5684</v>
      </c>
      <c r="Z38" s="15">
        <v>195</v>
      </c>
      <c r="AA38" s="50">
        <v>5849</v>
      </c>
      <c r="AB38" s="11">
        <v>197</v>
      </c>
      <c r="AC38" s="52">
        <v>5920</v>
      </c>
      <c r="AD38" s="15">
        <v>212</v>
      </c>
      <c r="AE38" s="50">
        <v>6040</v>
      </c>
      <c r="AF38" s="11">
        <v>257</v>
      </c>
      <c r="AG38" s="50">
        <v>7489</v>
      </c>
      <c r="AH38" s="54">
        <v>368</v>
      </c>
      <c r="AI38" s="50">
        <v>6836</v>
      </c>
      <c r="AJ38" s="54">
        <v>349</v>
      </c>
    </row>
    <row r="39" spans="2:36" ht="12.75">
      <c r="B39" s="11" t="s">
        <v>27</v>
      </c>
      <c r="C39" s="50">
        <v>125.2</v>
      </c>
      <c r="D39" s="51">
        <v>84.8</v>
      </c>
      <c r="E39" s="50">
        <v>199.6</v>
      </c>
      <c r="F39" s="51">
        <v>84</v>
      </c>
      <c r="G39" s="50">
        <v>387.6</v>
      </c>
      <c r="H39" s="51">
        <v>87.2</v>
      </c>
      <c r="I39" s="50">
        <v>262.8</v>
      </c>
      <c r="J39" s="51">
        <v>86.8</v>
      </c>
      <c r="K39" s="50">
        <v>298</v>
      </c>
      <c r="L39" s="51">
        <v>73.6</v>
      </c>
      <c r="M39" s="50">
        <v>272.4</v>
      </c>
      <c r="N39" s="51">
        <v>65.2</v>
      </c>
      <c r="O39" s="50">
        <v>341.6</v>
      </c>
      <c r="P39" s="51">
        <v>70</v>
      </c>
      <c r="Q39" s="50">
        <v>435.6</v>
      </c>
      <c r="R39" s="51">
        <v>74.4</v>
      </c>
      <c r="S39" s="50">
        <v>498</v>
      </c>
      <c r="T39" s="51">
        <v>80</v>
      </c>
      <c r="U39" s="10">
        <v>516</v>
      </c>
      <c r="V39" s="15">
        <v>70</v>
      </c>
      <c r="W39" s="10">
        <v>567</v>
      </c>
      <c r="X39" s="11">
        <v>84</v>
      </c>
      <c r="Y39" s="15">
        <v>713</v>
      </c>
      <c r="Z39" s="15">
        <v>112</v>
      </c>
      <c r="AA39" s="10">
        <v>656</v>
      </c>
      <c r="AB39" s="11">
        <v>135</v>
      </c>
      <c r="AC39" s="15">
        <v>650</v>
      </c>
      <c r="AD39" s="15">
        <v>113</v>
      </c>
      <c r="AE39" s="10">
        <v>974</v>
      </c>
      <c r="AF39" s="11">
        <v>162</v>
      </c>
      <c r="AG39" s="50">
        <v>1152</v>
      </c>
      <c r="AH39" s="54">
        <v>215</v>
      </c>
      <c r="AI39" s="50">
        <v>1191</v>
      </c>
      <c r="AJ39" s="54">
        <v>202</v>
      </c>
    </row>
    <row r="40" spans="2:36" ht="12.75">
      <c r="B40" s="11" t="s">
        <v>4</v>
      </c>
      <c r="C40" s="50">
        <v>11.2</v>
      </c>
      <c r="D40" s="51">
        <v>0</v>
      </c>
      <c r="E40" s="50">
        <v>23.2</v>
      </c>
      <c r="F40" s="51">
        <v>0</v>
      </c>
      <c r="G40" s="50">
        <v>8.4</v>
      </c>
      <c r="H40" s="51">
        <v>0.4</v>
      </c>
      <c r="I40" s="50">
        <v>13.6</v>
      </c>
      <c r="J40" s="51">
        <v>0.4</v>
      </c>
      <c r="K40" s="50">
        <v>12</v>
      </c>
      <c r="L40" s="51">
        <v>0.4</v>
      </c>
      <c r="M40" s="50">
        <v>16.8</v>
      </c>
      <c r="N40" s="51">
        <v>0.4</v>
      </c>
      <c r="O40" s="50">
        <v>17.6</v>
      </c>
      <c r="P40" s="51">
        <v>1.2</v>
      </c>
      <c r="Q40" s="50">
        <v>18.8</v>
      </c>
      <c r="R40" s="51">
        <v>1.6</v>
      </c>
      <c r="S40" s="50">
        <v>52</v>
      </c>
      <c r="T40" s="51">
        <v>2</v>
      </c>
      <c r="U40" s="10">
        <v>70</v>
      </c>
      <c r="V40" s="15">
        <v>5</v>
      </c>
      <c r="W40" s="10">
        <v>64</v>
      </c>
      <c r="X40" s="11">
        <v>7</v>
      </c>
      <c r="Y40" s="15">
        <v>61</v>
      </c>
      <c r="Z40" s="15">
        <v>2</v>
      </c>
      <c r="AA40" s="10">
        <v>51</v>
      </c>
      <c r="AB40" s="11">
        <v>2</v>
      </c>
      <c r="AC40" s="15">
        <v>87</v>
      </c>
      <c r="AD40" s="15">
        <v>5</v>
      </c>
      <c r="AE40" s="10">
        <v>76</v>
      </c>
      <c r="AF40" s="11">
        <v>3</v>
      </c>
      <c r="AG40" s="50">
        <v>89</v>
      </c>
      <c r="AH40" s="54">
        <v>3</v>
      </c>
      <c r="AI40" s="50">
        <v>86</v>
      </c>
      <c r="AJ40" s="54">
        <v>5</v>
      </c>
    </row>
    <row r="41" spans="1:36" ht="12.75">
      <c r="A41" s="10"/>
      <c r="B41" s="15"/>
      <c r="C41" s="10"/>
      <c r="D41" s="11"/>
      <c r="E41" s="15"/>
      <c r="F41" s="15"/>
      <c r="G41" s="10"/>
      <c r="H41" s="11"/>
      <c r="I41" s="15"/>
      <c r="J41" s="15"/>
      <c r="K41" s="10"/>
      <c r="L41" s="11"/>
      <c r="M41" s="15"/>
      <c r="N41" s="15"/>
      <c r="O41" s="10"/>
      <c r="P41" s="11"/>
      <c r="Q41" s="15"/>
      <c r="R41" s="15"/>
      <c r="S41" s="10"/>
      <c r="T41" s="11"/>
      <c r="U41" s="10"/>
      <c r="V41" s="15"/>
      <c r="W41" s="10"/>
      <c r="X41" s="11"/>
      <c r="Y41" s="15"/>
      <c r="Z41" s="15"/>
      <c r="AA41" s="10"/>
      <c r="AB41" s="11"/>
      <c r="AC41" s="15"/>
      <c r="AD41" s="15"/>
      <c r="AE41" s="10"/>
      <c r="AF41" s="11"/>
      <c r="AG41" s="50"/>
      <c r="AH41" s="54"/>
      <c r="AI41" s="50"/>
      <c r="AJ41" s="54"/>
    </row>
    <row r="42" spans="1:36" ht="12.75">
      <c r="A42" s="10"/>
      <c r="B42" s="15"/>
      <c r="C42" s="10"/>
      <c r="D42" s="11"/>
      <c r="E42" s="15"/>
      <c r="F42" s="15"/>
      <c r="G42" s="10"/>
      <c r="H42" s="11"/>
      <c r="I42" s="15"/>
      <c r="J42" s="15"/>
      <c r="K42" s="10"/>
      <c r="L42" s="11"/>
      <c r="M42" s="15"/>
      <c r="N42" s="15"/>
      <c r="O42" s="10"/>
      <c r="P42" s="11"/>
      <c r="Q42" s="15"/>
      <c r="R42" s="15"/>
      <c r="S42" s="10"/>
      <c r="T42" s="11"/>
      <c r="U42" s="10"/>
      <c r="V42" s="15"/>
      <c r="W42" s="10"/>
      <c r="X42" s="11"/>
      <c r="Y42" s="15"/>
      <c r="Z42" s="15"/>
      <c r="AA42" s="10"/>
      <c r="AB42" s="11"/>
      <c r="AC42" s="15"/>
      <c r="AD42" s="15"/>
      <c r="AE42" s="10"/>
      <c r="AF42" s="11"/>
      <c r="AG42" s="50"/>
      <c r="AH42" s="54"/>
      <c r="AI42" s="50"/>
      <c r="AJ42" s="54"/>
    </row>
    <row r="43" spans="1:36" s="9" customFormat="1" ht="12.75">
      <c r="A43" s="1" t="s">
        <v>14</v>
      </c>
      <c r="B43" s="24"/>
      <c r="C43" s="47">
        <v>226.79639999999998</v>
      </c>
      <c r="D43" s="48">
        <v>9268.544027344058</v>
      </c>
      <c r="E43" s="47">
        <v>233.9744</v>
      </c>
      <c r="F43" s="48">
        <v>8979.240019733537</v>
      </c>
      <c r="G43" s="47">
        <v>339.6056</v>
      </c>
      <c r="H43" s="48">
        <v>9374.149232376429</v>
      </c>
      <c r="I43" s="47">
        <v>286.8988</v>
      </c>
      <c r="J43" s="48">
        <v>10955.89891272929</v>
      </c>
      <c r="K43" s="47">
        <v>356.25120000000004</v>
      </c>
      <c r="L43" s="48">
        <v>12160.517224232495</v>
      </c>
      <c r="M43" s="47">
        <v>376.712</v>
      </c>
      <c r="N43" s="48">
        <v>11978.186810782645</v>
      </c>
      <c r="O43" s="47">
        <v>344</v>
      </c>
      <c r="P43" s="48">
        <v>11756.095625013706</v>
      </c>
      <c r="Q43" s="47">
        <v>438</v>
      </c>
      <c r="R43" s="48">
        <v>13526.492735581645</v>
      </c>
      <c r="S43" s="47">
        <v>435</v>
      </c>
      <c r="T43" s="48">
        <v>13932</v>
      </c>
      <c r="U43" s="8">
        <f aca="true" t="shared" si="1" ref="U43:AF43">SUM(U44+U45+U46+U47)</f>
        <v>565</v>
      </c>
      <c r="V43" s="49">
        <f t="shared" si="1"/>
        <v>13663</v>
      </c>
      <c r="W43" s="8">
        <f t="shared" si="1"/>
        <v>575</v>
      </c>
      <c r="X43" s="53">
        <f t="shared" si="1"/>
        <v>13883</v>
      </c>
      <c r="Y43" s="24">
        <f t="shared" si="1"/>
        <v>608</v>
      </c>
      <c r="Z43" s="49">
        <f t="shared" si="1"/>
        <v>13194</v>
      </c>
      <c r="AA43" s="8">
        <f t="shared" si="1"/>
        <v>614</v>
      </c>
      <c r="AB43" s="53">
        <f t="shared" si="1"/>
        <v>13874</v>
      </c>
      <c r="AC43" s="24">
        <f t="shared" si="1"/>
        <v>684</v>
      </c>
      <c r="AD43" s="49">
        <f t="shared" si="1"/>
        <v>14316</v>
      </c>
      <c r="AE43" s="8">
        <f t="shared" si="1"/>
        <v>777</v>
      </c>
      <c r="AF43" s="53">
        <f t="shared" si="1"/>
        <v>15023</v>
      </c>
      <c r="AG43" s="47">
        <f>SUM(AG44+AG45+AG46+AG47)</f>
        <v>980</v>
      </c>
      <c r="AH43" s="53">
        <f>SUM(AH44+AH45+AH46+AH47)</f>
        <v>13438</v>
      </c>
      <c r="AI43" s="47">
        <f>SUM(AI44+AI45+AI46+AI47)</f>
        <v>1064</v>
      </c>
      <c r="AJ43" s="53">
        <f>SUM(AJ44+AJ45+AJ46+AJ47)</f>
        <v>15364</v>
      </c>
    </row>
    <row r="44" spans="2:36" ht="12.75">
      <c r="B44" s="2" t="s">
        <v>15</v>
      </c>
      <c r="C44" s="50">
        <v>26</v>
      </c>
      <c r="D44" s="51">
        <v>1704.0218034993268</v>
      </c>
      <c r="E44" s="50">
        <v>25.2</v>
      </c>
      <c r="F44" s="51">
        <v>1739.8035413153457</v>
      </c>
      <c r="G44" s="50">
        <v>49.6</v>
      </c>
      <c r="H44" s="51">
        <v>1892.3771223021583</v>
      </c>
      <c r="I44" s="50">
        <v>66</v>
      </c>
      <c r="J44" s="51">
        <v>2528.768315412186</v>
      </c>
      <c r="K44" s="50">
        <v>86.4</v>
      </c>
      <c r="L44" s="51">
        <v>2920.1264826175875</v>
      </c>
      <c r="M44" s="50">
        <v>73.6</v>
      </c>
      <c r="N44" s="51">
        <v>2992.541561181434</v>
      </c>
      <c r="O44" s="50">
        <v>60.8</v>
      </c>
      <c r="P44" s="51">
        <v>2832.4217716115263</v>
      </c>
      <c r="Q44" s="50">
        <v>96.8</v>
      </c>
      <c r="R44" s="51">
        <v>3079.1</v>
      </c>
      <c r="S44" s="50">
        <v>89</v>
      </c>
      <c r="T44" s="51">
        <v>3223</v>
      </c>
      <c r="U44" s="10">
        <v>200</v>
      </c>
      <c r="V44" s="52">
        <v>3437</v>
      </c>
      <c r="W44" s="10">
        <v>141</v>
      </c>
      <c r="X44" s="54">
        <v>3457</v>
      </c>
      <c r="Y44" s="15">
        <v>116</v>
      </c>
      <c r="Z44" s="52">
        <v>3335</v>
      </c>
      <c r="AA44" s="10">
        <v>107</v>
      </c>
      <c r="AB44" s="54">
        <v>3357</v>
      </c>
      <c r="AC44" s="15">
        <v>141</v>
      </c>
      <c r="AD44" s="52">
        <v>3349</v>
      </c>
      <c r="AE44" s="10">
        <v>166</v>
      </c>
      <c r="AF44" s="54">
        <v>3373</v>
      </c>
      <c r="AG44" s="50">
        <v>211</v>
      </c>
      <c r="AH44" s="54">
        <v>3142</v>
      </c>
      <c r="AI44" s="50">
        <v>239</v>
      </c>
      <c r="AJ44" s="54">
        <v>3168</v>
      </c>
    </row>
    <row r="45" spans="2:36" ht="12.75">
      <c r="B45" s="2" t="s">
        <v>16</v>
      </c>
      <c r="C45" s="50">
        <v>54.3964</v>
      </c>
      <c r="D45" s="51">
        <v>569.1130232222429</v>
      </c>
      <c r="E45" s="50">
        <v>54.02440000000001</v>
      </c>
      <c r="F45" s="51">
        <v>399.84296675191814</v>
      </c>
      <c r="G45" s="50">
        <v>43.2656</v>
      </c>
      <c r="H45" s="51">
        <v>392.7368051962199</v>
      </c>
      <c r="I45" s="50">
        <v>44.5188</v>
      </c>
      <c r="J45" s="51">
        <v>617.953467310678</v>
      </c>
      <c r="K45" s="50">
        <v>48.851200000000006</v>
      </c>
      <c r="L45" s="51">
        <v>716.9558169009932</v>
      </c>
      <c r="M45" s="50">
        <v>64.492</v>
      </c>
      <c r="N45" s="51">
        <v>747.1410428802942</v>
      </c>
      <c r="O45" s="50">
        <v>57.958</v>
      </c>
      <c r="P45" s="51">
        <v>857.5670081967213</v>
      </c>
      <c r="Q45" s="50">
        <v>72.2116</v>
      </c>
      <c r="R45" s="51">
        <v>964.4986486486486</v>
      </c>
      <c r="S45" s="50">
        <v>85</v>
      </c>
      <c r="T45" s="51">
        <v>892</v>
      </c>
      <c r="U45" s="10">
        <v>104</v>
      </c>
      <c r="V45" s="52">
        <v>999</v>
      </c>
      <c r="W45" s="10">
        <v>128</v>
      </c>
      <c r="X45" s="54">
        <v>1082</v>
      </c>
      <c r="Y45" s="15">
        <v>158</v>
      </c>
      <c r="Z45" s="52">
        <v>1105</v>
      </c>
      <c r="AA45" s="10">
        <v>180</v>
      </c>
      <c r="AB45" s="54">
        <v>1172</v>
      </c>
      <c r="AC45" s="15">
        <v>179</v>
      </c>
      <c r="AD45" s="52">
        <v>1197</v>
      </c>
      <c r="AE45" s="10">
        <v>188</v>
      </c>
      <c r="AF45" s="54">
        <v>1276</v>
      </c>
      <c r="AG45" s="50">
        <v>209</v>
      </c>
      <c r="AH45" s="54">
        <v>1216</v>
      </c>
      <c r="AI45" s="50">
        <v>234</v>
      </c>
      <c r="AJ45" s="54">
        <v>1267</v>
      </c>
    </row>
    <row r="46" spans="2:36" ht="12.75">
      <c r="B46" s="11" t="s">
        <v>28</v>
      </c>
      <c r="C46" s="52">
        <v>58.8</v>
      </c>
      <c r="D46" s="51">
        <v>1376.1613774476707</v>
      </c>
      <c r="E46" s="50">
        <v>70.8</v>
      </c>
      <c r="F46" s="51">
        <v>1271.153511666274</v>
      </c>
      <c r="G46" s="50">
        <v>146</v>
      </c>
      <c r="H46" s="51">
        <v>1214.7253048780487</v>
      </c>
      <c r="I46" s="50">
        <v>55.2</v>
      </c>
      <c r="J46" s="51">
        <v>1369.8471300064255</v>
      </c>
      <c r="K46" s="50">
        <v>75</v>
      </c>
      <c r="L46" s="51">
        <v>1404.474924713913</v>
      </c>
      <c r="M46" s="50">
        <v>89.7</v>
      </c>
      <c r="N46" s="51">
        <v>1227.375059476606</v>
      </c>
      <c r="O46" s="50">
        <v>43</v>
      </c>
      <c r="P46" s="51">
        <v>1452.7418768085986</v>
      </c>
      <c r="Q46" s="50">
        <v>44</v>
      </c>
      <c r="R46" s="51">
        <v>1636.1240869329968</v>
      </c>
      <c r="S46" s="50">
        <v>48</v>
      </c>
      <c r="T46" s="51">
        <v>1534</v>
      </c>
      <c r="U46" s="10">
        <v>69</v>
      </c>
      <c r="V46" s="52">
        <v>1704</v>
      </c>
      <c r="W46" s="10">
        <v>82</v>
      </c>
      <c r="X46" s="54">
        <v>1523</v>
      </c>
      <c r="Y46" s="15">
        <v>123</v>
      </c>
      <c r="Z46" s="52">
        <v>1537</v>
      </c>
      <c r="AA46" s="10">
        <v>84</v>
      </c>
      <c r="AB46" s="54">
        <v>1918</v>
      </c>
      <c r="AC46" s="15">
        <v>119</v>
      </c>
      <c r="AD46" s="52">
        <v>2162</v>
      </c>
      <c r="AE46" s="10">
        <v>152</v>
      </c>
      <c r="AF46" s="54">
        <v>2133</v>
      </c>
      <c r="AG46" s="50">
        <v>258</v>
      </c>
      <c r="AH46" s="54">
        <v>1842</v>
      </c>
      <c r="AI46" s="50">
        <v>295</v>
      </c>
      <c r="AJ46" s="54">
        <v>2509</v>
      </c>
    </row>
    <row r="47" spans="2:36" ht="12.75">
      <c r="B47" s="2" t="s">
        <v>18</v>
      </c>
      <c r="C47" s="50">
        <v>87.6</v>
      </c>
      <c r="D47" s="51">
        <v>5619.247823174816</v>
      </c>
      <c r="E47" s="50">
        <v>83.95</v>
      </c>
      <c r="F47" s="51">
        <v>5568.44</v>
      </c>
      <c r="G47" s="50">
        <v>100.74</v>
      </c>
      <c r="H47" s="51">
        <v>5874.31</v>
      </c>
      <c r="I47" s="50">
        <v>121.18</v>
      </c>
      <c r="J47" s="51">
        <v>6439.33</v>
      </c>
      <c r="K47" s="50">
        <v>146</v>
      </c>
      <c r="L47" s="51">
        <v>7118.96</v>
      </c>
      <c r="M47" s="50">
        <v>148.92</v>
      </c>
      <c r="N47" s="51">
        <v>7011.12914724431</v>
      </c>
      <c r="O47" s="50">
        <v>182.5</v>
      </c>
      <c r="P47" s="51">
        <v>6613.364968396859</v>
      </c>
      <c r="Q47" s="50">
        <v>224.84</v>
      </c>
      <c r="R47" s="51">
        <v>7846.77</v>
      </c>
      <c r="S47" s="50">
        <v>213</v>
      </c>
      <c r="T47" s="51">
        <v>8283</v>
      </c>
      <c r="U47" s="10">
        <v>192</v>
      </c>
      <c r="V47" s="52">
        <v>7523</v>
      </c>
      <c r="W47" s="10">
        <v>224</v>
      </c>
      <c r="X47" s="54">
        <v>7821</v>
      </c>
      <c r="Y47" s="15">
        <v>211</v>
      </c>
      <c r="Z47" s="52">
        <v>7217</v>
      </c>
      <c r="AA47" s="10">
        <v>243</v>
      </c>
      <c r="AB47" s="54">
        <v>7427</v>
      </c>
      <c r="AC47" s="15">
        <v>245</v>
      </c>
      <c r="AD47" s="52">
        <v>7608</v>
      </c>
      <c r="AE47" s="10">
        <v>271</v>
      </c>
      <c r="AF47" s="54">
        <v>8241</v>
      </c>
      <c r="AG47" s="50">
        <v>302</v>
      </c>
      <c r="AH47" s="54">
        <v>7238</v>
      </c>
      <c r="AI47" s="50">
        <v>296</v>
      </c>
      <c r="AJ47" s="54">
        <v>8420</v>
      </c>
    </row>
    <row r="48" spans="1:36" s="9" customFormat="1" ht="12.75">
      <c r="A48" s="42" t="s">
        <v>7</v>
      </c>
      <c r="B48" s="43"/>
      <c r="C48" s="55">
        <v>41.61</v>
      </c>
      <c r="D48" s="56">
        <v>36.5</v>
      </c>
      <c r="E48" s="55">
        <v>45.99</v>
      </c>
      <c r="F48" s="56">
        <v>47.45</v>
      </c>
      <c r="G48" s="55">
        <v>92.71</v>
      </c>
      <c r="H48" s="56">
        <v>24.82</v>
      </c>
      <c r="I48" s="55">
        <v>83.95</v>
      </c>
      <c r="J48" s="56">
        <v>21.9</v>
      </c>
      <c r="K48" s="55">
        <v>90.52</v>
      </c>
      <c r="L48" s="56">
        <v>21.9</v>
      </c>
      <c r="M48" s="55">
        <v>49.64</v>
      </c>
      <c r="N48" s="56">
        <v>25.55</v>
      </c>
      <c r="O48" s="55">
        <v>39.42</v>
      </c>
      <c r="P48" s="56">
        <v>29.2</v>
      </c>
      <c r="Q48" s="55">
        <v>23.36</v>
      </c>
      <c r="R48" s="56">
        <v>34.31</v>
      </c>
      <c r="S48" s="55">
        <v>28</v>
      </c>
      <c r="T48" s="56">
        <v>55</v>
      </c>
      <c r="U48" s="42">
        <v>32</v>
      </c>
      <c r="V48" s="4">
        <v>60</v>
      </c>
      <c r="W48" s="42">
        <v>30</v>
      </c>
      <c r="X48" s="43">
        <v>73</v>
      </c>
      <c r="Y48" s="4">
        <v>25</v>
      </c>
      <c r="Z48" s="4">
        <v>66</v>
      </c>
      <c r="AA48" s="42">
        <v>25</v>
      </c>
      <c r="AB48" s="43">
        <v>84</v>
      </c>
      <c r="AC48" s="4">
        <v>25</v>
      </c>
      <c r="AD48" s="4">
        <v>69</v>
      </c>
      <c r="AE48" s="42">
        <v>31</v>
      </c>
      <c r="AF48" s="43">
        <v>68</v>
      </c>
      <c r="AG48" s="55">
        <v>20</v>
      </c>
      <c r="AH48" s="75">
        <v>109</v>
      </c>
      <c r="AI48" s="55">
        <v>21</v>
      </c>
      <c r="AJ48" s="75">
        <v>126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2007-12-11T11:14:26Z</cp:lastPrinted>
  <dcterms:created xsi:type="dcterms:W3CDTF">2005-12-13T08:26:58Z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