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140" windowWidth="15330" windowHeight="4185" tabRatio="688" activeTab="2"/>
  </bookViews>
  <sheets>
    <sheet name="Selite" sheetId="1" r:id="rId1"/>
    <sheet name="Lyhenteet" sheetId="2" r:id="rId2"/>
    <sheet name="Tiivistelmä" sheetId="3" r:id="rId3"/>
    <sheet name="Taulukko" sheetId="4" r:id="rId4"/>
    <sheet name="Muutos" sheetId="5" r:id="rId5"/>
    <sheet name="Painot" sheetId="6" r:id="rId6"/>
    <sheet name="Koko_talous" sheetId="7" r:id="rId7"/>
    <sheet name="CDE" sheetId="8" r:id="rId8"/>
    <sheet name="F" sheetId="9" r:id="rId9"/>
    <sheet name="G" sheetId="10" r:id="rId10"/>
    <sheet name="J" sheetId="11" r:id="rId11"/>
    <sheet name="JULK" sheetId="12" r:id="rId12"/>
    <sheet name="M" sheetId="13" r:id="rId13"/>
    <sheet name="N" sheetId="14" r:id="rId14"/>
    <sheet name="Y" sheetId="15" r:id="rId15"/>
  </sheets>
  <definedNames>
    <definedName name="_xlnm.Print_Area" localSheetId="2">'Tiivistelmä'!$A$1:$I$23</definedName>
  </definedNames>
  <calcPr calcMode="manual" fullCalcOnLoad="1"/>
</workbook>
</file>

<file path=xl/comments3.xml><?xml version="1.0" encoding="utf-8"?>
<comments xmlns="http://schemas.openxmlformats.org/spreadsheetml/2006/main">
  <authors>
    <author>Onnellinen Microsoft Office -k?ytt?j?</author>
  </authors>
  <commentList>
    <comment ref="C1" authorId="0">
      <text>
        <r>
          <rPr>
            <sz val="8"/>
            <rFont val="Tahoma"/>
            <family val="0"/>
          </rPr>
          <t>Alkuperäinen palkkasummaindeksisarja</t>
        </r>
      </text>
    </comment>
    <comment ref="D1" authorId="0">
      <text>
        <r>
          <rPr>
            <sz val="8"/>
            <rFont val="Tahoma"/>
            <family val="0"/>
          </rPr>
          <t xml:space="preserve">Muutos edellisen vuoden vastinajanjaksosta
</t>
        </r>
      </text>
    </comment>
  </commentList>
</comments>
</file>

<file path=xl/sharedStrings.xml><?xml version="1.0" encoding="utf-8"?>
<sst xmlns="http://schemas.openxmlformats.org/spreadsheetml/2006/main" count="950" uniqueCount="190">
  <si>
    <t>PALKKASUMMAINDEKSIT</t>
  </si>
  <si>
    <t>Palkkasummaindeksit kuvaavat palkkasumman kehittymistä toimialoittain ja koko talouden tasolla.</t>
  </si>
  <si>
    <t xml:space="preserve">Palkkasummaindeksin lähtötietoina ovat kalenterikuukauden aikana maksetut palkat, joiden </t>
  </si>
  <si>
    <t xml:space="preserve">perusteella maksetaan työnantajan sosiaaliturvamaksua, ja joista tehdään ennakonpidätys. Palkan </t>
  </si>
  <si>
    <t>määrä on palkkojen bruttomäärä. Palkkasummasta on poistettu optioiden vaikutus Tilastokeskuksen</t>
  </si>
  <si>
    <t xml:space="preserve">Indeksien laskennassa käytetään verohallinnon  aineistoja, joita Tilastokeskus itse täydentää. </t>
  </si>
  <si>
    <t>Verohallinnon aineisto sisältää kuukausittaiset palkkasummatiedot kaikilta säännöllisiltä työnantajilta.</t>
  </si>
  <si>
    <t>Kuukausittaisten palkkasummaindeksien laskentaan käytettävät tiedot täydentyvät kuuden kuukauden</t>
  </si>
  <si>
    <t>palkkasumma lasketaan toimialoittaisista indeksisarjoista painottamalla.</t>
  </si>
  <si>
    <t xml:space="preserve">Alkuperäisten indeksien lisäksi lasketaan kausitasoitetut- ja trendisarjat. </t>
  </si>
  <si>
    <t xml:space="preserve">Aikasarjan lyhyys vaikeuttaa vuosittaisen kausivaihtelun havaitsemista sekä trendin laskemista. </t>
  </si>
  <si>
    <t>Siksi trendi-käyrän rinnalla kannattaa tutkia myös alkuperäisen sarjan käyttäytymistä.</t>
  </si>
  <si>
    <t>Lähde: Tilastokeskus/Liiketoiminnan kuukausikuvaajat</t>
  </si>
  <si>
    <t>Sarjat:</t>
  </si>
  <si>
    <t>PRO</t>
  </si>
  <si>
    <t>Alkuperäisen sarjan muutos edellisen vuoden vastinkuukaudesta, %</t>
  </si>
  <si>
    <t xml:space="preserve">PA     </t>
  </si>
  <si>
    <t xml:space="preserve">Alkuperäinen sarja   </t>
  </si>
  <si>
    <t xml:space="preserve">AD            </t>
  </si>
  <si>
    <t xml:space="preserve">Kausitasoitettu sarja </t>
  </si>
  <si>
    <t xml:space="preserve">TRE                            </t>
  </si>
  <si>
    <t>Trendisarja</t>
  </si>
  <si>
    <t xml:space="preserve">                                                          </t>
  </si>
  <si>
    <t>Toimialat:</t>
  </si>
  <si>
    <t>KOKO</t>
  </si>
  <si>
    <t>Kaikki toimialat</t>
  </si>
  <si>
    <t>CDE</t>
  </si>
  <si>
    <t xml:space="preserve">Koko teollisuus 10-41 </t>
  </si>
  <si>
    <t>F</t>
  </si>
  <si>
    <t>Rakentaminen 45</t>
  </si>
  <si>
    <t>G</t>
  </si>
  <si>
    <t>Tukku- ja vähittäiskauppa</t>
  </si>
  <si>
    <t>J</t>
  </si>
  <si>
    <t xml:space="preserve">Rahoitustoiminta 65-67 </t>
  </si>
  <si>
    <t>JULK</t>
  </si>
  <si>
    <t>Julkinen sektori, tähän sisältyy toimialat:</t>
  </si>
  <si>
    <t>- Julkinen hallinto ja maanpuolustus; pakollinen sosiaaalivakuutus 75</t>
  </si>
  <si>
    <t>- Julkisen sektorin koulutus 80</t>
  </si>
  <si>
    <t xml:space="preserve"> -Julkisen sektorin terveydenhuolto- ja sosiaalipalvelut 85</t>
  </si>
  <si>
    <t>M</t>
  </si>
  <si>
    <t>Koulutus pl julkinen sektori 80</t>
  </si>
  <si>
    <t>N</t>
  </si>
  <si>
    <t>Terveydenhuolto- ja sosiaalipalvelut pl julkinen sektori 85</t>
  </si>
  <si>
    <t>Y</t>
  </si>
  <si>
    <t>Muut palvelut, tähän sisältyy toimialat:</t>
  </si>
  <si>
    <t>- Majoitus- ja ravitsemistoiminta 55</t>
  </si>
  <si>
    <t>- Kuljetus, varastointi ja tietoliikenne 60-64</t>
  </si>
  <si>
    <t>- Kiinteistö-, vuokraus- ja tutkimuspalvelut; liike-elämän palvelut 70-74</t>
  </si>
  <si>
    <t>- Muut yhteiskunnalliset ja henkilökohtaiset palvelut 90-93</t>
  </si>
  <si>
    <t>Lähde: Tilastokeskus\Liiketoiminnan kuukausikuvaajat</t>
  </si>
  <si>
    <t>Koko talous</t>
  </si>
  <si>
    <t>Teollisuus</t>
  </si>
  <si>
    <t>Rakentaminen</t>
  </si>
  <si>
    <t>Rahoitustoiminta</t>
  </si>
  <si>
    <t>Julkinen sektori</t>
  </si>
  <si>
    <t>Koulutus</t>
  </si>
  <si>
    <t>Terveydenhuolto- ja sosiaalipalvelut</t>
  </si>
  <si>
    <t>Muut palvelut</t>
  </si>
  <si>
    <t>VUOSI</t>
  </si>
  <si>
    <t>KUU</t>
  </si>
  <si>
    <t>PROKOKO</t>
  </si>
  <si>
    <t>PAKOKO</t>
  </si>
  <si>
    <t>ADKOKO</t>
  </si>
  <si>
    <t>TREKOKO</t>
  </si>
  <si>
    <t>PROCDE</t>
  </si>
  <si>
    <t>PACDE</t>
  </si>
  <si>
    <t>ADCDE</t>
  </si>
  <si>
    <t>TRECDE</t>
  </si>
  <si>
    <t>PROF</t>
  </si>
  <si>
    <t>PAF</t>
  </si>
  <si>
    <t>ADF</t>
  </si>
  <si>
    <t>TREF</t>
  </si>
  <si>
    <t>PROG</t>
  </si>
  <si>
    <t>PAG</t>
  </si>
  <si>
    <t>ADG</t>
  </si>
  <si>
    <t>TREG</t>
  </si>
  <si>
    <t>PROJ</t>
  </si>
  <si>
    <t>PAJ</t>
  </si>
  <si>
    <t>ADJ</t>
  </si>
  <si>
    <t>TREJ</t>
  </si>
  <si>
    <t>PROJULK</t>
  </si>
  <si>
    <t>PAJULK</t>
  </si>
  <si>
    <t>ADJULK</t>
  </si>
  <si>
    <t>TREJULK</t>
  </si>
  <si>
    <t>PROM</t>
  </si>
  <si>
    <t>PAM</t>
  </si>
  <si>
    <t>ADM</t>
  </si>
  <si>
    <t>TREM</t>
  </si>
  <si>
    <t>PRON</t>
  </si>
  <si>
    <t>PAN</t>
  </si>
  <si>
    <t>ADN</t>
  </si>
  <si>
    <t>TREN</t>
  </si>
  <si>
    <t>PROY</t>
  </si>
  <si>
    <t>PAY</t>
  </si>
  <si>
    <t>ADY</t>
  </si>
  <si>
    <t>TREY</t>
  </si>
  <si>
    <t>1995</t>
  </si>
  <si>
    <t>01</t>
  </si>
  <si>
    <t>1 1995</t>
  </si>
  <si>
    <t>PA</t>
  </si>
  <si>
    <t>Alkuperäinen</t>
  </si>
  <si>
    <t>02</t>
  </si>
  <si>
    <t>2</t>
  </si>
  <si>
    <t>AD</t>
  </si>
  <si>
    <t>Kausitasoitettu</t>
  </si>
  <si>
    <t>03</t>
  </si>
  <si>
    <t>3</t>
  </si>
  <si>
    <t>TRE</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</si>
  <si>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</si>
  <si>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</si>
  <si>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</si>
  <si>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</si>
  <si>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</si>
  <si>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</si>
  <si>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</si>
  <si>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</si>
  <si>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</si>
  <si>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</si>
  <si>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</si>
  <si>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</si>
  <si>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</si>
  <si>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</si>
  <si>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</si>
  <si>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</si>
  <si>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</si>
  <si>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</si>
  <si>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</si>
  <si>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</si>
  <si>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</si>
  <si>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</si>
  <si>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</si>
  <si>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</si>
  <si>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 xml:space="preserve">2 </t>
  </si>
  <si>
    <t>1 2001</t>
  </si>
  <si>
    <t>2001</t>
  </si>
  <si>
    <t>Alkuperäinen palkkasummaindeksi</t>
  </si>
  <si>
    <t>Indeksi</t>
  </si>
  <si>
    <t>KOKO TALOUS</t>
  </si>
  <si>
    <t>TEOLLISUUS</t>
  </si>
  <si>
    <t>RAKENTAMINEN</t>
  </si>
  <si>
    <t>TUKKU- JA VÄHITTÄISKAUPPA</t>
  </si>
  <si>
    <t>RAHOITUSTOIMINTA</t>
  </si>
  <si>
    <t>JULKINEN SEKTORI</t>
  </si>
  <si>
    <t>KOULUTUS</t>
  </si>
  <si>
    <t>TERVEYDENHUOLTO- JA SOSIAALIPALVELUT</t>
  </si>
  <si>
    <t>MUUT PALVELUT</t>
  </si>
  <si>
    <t>Kolmen kuukauden keskiarvo vuosimuutoksissa tasaa kuukausittaista satunnaisvaihtelua.</t>
  </si>
  <si>
    <t>KOKO TALOUDEN PALKKASUMMAINDEKSIN PAINORAKENNE</t>
  </si>
  <si>
    <t>CDE Teollisuus</t>
  </si>
  <si>
    <t>F Rakentaminen</t>
  </si>
  <si>
    <t>G Tukku- ja vähittäiskauppa</t>
  </si>
  <si>
    <t>J Rahoitustoiminta</t>
  </si>
  <si>
    <t>M Koulutus pl julkinen</t>
  </si>
  <si>
    <t>N Terveydenhuolto pl julkinen</t>
  </si>
  <si>
    <t>Y Muut palvelut</t>
  </si>
  <si>
    <t>Julkaisemattomat toimialat</t>
  </si>
  <si>
    <t>1 2002</t>
  </si>
  <si>
    <t>2002</t>
  </si>
  <si>
    <t>Julkaisuvuosi</t>
  </si>
  <si>
    <t>Julkaisukuukausi</t>
  </si>
  <si>
    <t>Uusimpaan kuukauteen päättyvän kolmen kuukauden ajanjakso verrattuna vuotta aikaisempaan vastaavaan ajanjaksoon</t>
  </si>
  <si>
    <t>Vuosimuutos %</t>
  </si>
  <si>
    <t>1 2003</t>
  </si>
  <si>
    <t>Vuosien 1995-1999 painot perustuvat yritys- ja toimipaikkarekisterin vuosi-ilmoitusten palkkatietoihin vuodelta 1999.</t>
  </si>
  <si>
    <t>Vuodesta 2000 alkaen painot perustuvat yritys- ja toimipaikkarekisterin vuosi-ilmoitusten palkkatietoihin vuodelta 2000.</t>
  </si>
  <si>
    <t>Painot on viety indeksien vuoden 1995 painoiksi toimialoittaisten vuositason indeksien mukaan.</t>
  </si>
  <si>
    <t>Vuosi-ilmoituksen palkkoihin sisältyy kaikki sännölliset ja epäsäännölliset työnantajat. Painot ovat samat vuoden</t>
  </si>
  <si>
    <t>jokaisena kuukautena.</t>
  </si>
  <si>
    <t xml:space="preserve">Painojen mukaisesti esim. teollisuuden palkkasummaindeksin 1 pisteen kasvua vuonna 2000 vastaa </t>
  </si>
  <si>
    <t>0,275 pisteen kasvu koko talouden palkkasummaindeksissä.</t>
  </si>
  <si>
    <t>optiotiedustelun tietojen perusteella. Indeksin perusvuosi on 2000 (2000=100) ja indeksisarjat alkavat</t>
  </si>
  <si>
    <t>ajan. Esimerkiksi vuoden 2003 tammikuun laskentatiedot täydentyvät niin, että lopullinen aineisto</t>
  </si>
  <si>
    <t>tammikuulta on koossa kesäkuun 2003 tietoja ensimmäistä kertaa laskettaessa. Koko talouden</t>
  </si>
  <si>
    <t>Vuoden 2002 alusta alkaen on käytetty toimialaluokitusta TOL2002</t>
  </si>
  <si>
    <t xml:space="preserve">vuodesta 1995. Indeksien laskennassa on käytetty toimialaluokitusta TOL95 vuoden 2001 loppuun. </t>
  </si>
  <si>
    <t>2003</t>
  </si>
  <si>
    <t>1 2004</t>
  </si>
  <si>
    <t>2004</t>
  </si>
  <si>
    <t>2005</t>
  </si>
  <si>
    <t>1 2005</t>
  </si>
  <si>
    <t>1 2006</t>
  </si>
  <si>
    <t>2006</t>
  </si>
  <si>
    <t>2007</t>
  </si>
  <si>
    <t>1 2007</t>
  </si>
  <si>
    <t>2008</t>
  </si>
  <si>
    <t>1 2008</t>
  </si>
  <si>
    <t>PAINOT AJANJAKSONA 1995-1999</t>
  </si>
  <si>
    <t>PAINOT AJANJAKSONA 1/2000-9/2007</t>
  </si>
  <si>
    <t xml:space="preserve">Vuoden 2007 lokakuun tiedoista alkaen koko talouden palkkasummaindeksiä ei ole laskettu enää painottamalla,vaan </t>
  </si>
  <si>
    <t>indeksi on laskettu suoraan yritystason aineistosta.</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</si>
</sst>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
    <numFmt numFmtId="182" formatCode="d\.m\."/>
    <numFmt numFmtId="183" formatCode="0.0\ %"/>
    <numFmt numFmtId="184" formatCode="0.0000"/>
    <numFmt numFmtId="185" formatCode="0.00000"/>
    <numFmt numFmtId="186" formatCode="0.0000000"/>
    <numFmt numFmtId="187" formatCode="0.000000"/>
    <numFmt numFmtId="188" formatCode="0.00000000"/>
    <numFmt numFmtId="189" formatCode="0.000000000"/>
  </numFmts>
  <fonts count="20">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sz val="8"/>
      <name val="Arial"/>
      <family val="2"/>
    </font>
    <font>
      <b/>
      <sz val="11.25"/>
      <name val="Arial"/>
      <family val="2"/>
    </font>
    <font>
      <b/>
      <sz val="10.75"/>
      <name val="Arial"/>
      <family val="2"/>
    </font>
    <font>
      <b/>
      <sz val="10.5"/>
      <name val="Arial"/>
      <family val="2"/>
    </font>
    <font>
      <sz val="9"/>
      <name val="Arial"/>
      <family val="2"/>
    </font>
    <font>
      <sz val="9.25"/>
      <name val="Arial"/>
      <family val="2"/>
    </font>
    <font>
      <i/>
      <sz val="9"/>
      <name val="Arial"/>
      <family val="2"/>
    </font>
    <font>
      <sz val="8"/>
      <name val="Tahoma"/>
      <family val="0"/>
    </font>
    <font>
      <b/>
      <sz val="14"/>
      <name val="Arial"/>
      <family val="2"/>
    </font>
    <font>
      <b/>
      <sz val="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9"/>
        <bgColor indexed="64"/>
      </patternFill>
    </fill>
  </fills>
  <borders count="27">
    <border>
      <left/>
      <right/>
      <top/>
      <bottom/>
      <diagonal/>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color indexed="63"/>
      </left>
      <right>
        <color indexed="63"/>
      </right>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medium"/>
    </border>
    <border>
      <left style="thin"/>
      <right>
        <color indexed="63"/>
      </right>
      <top>
        <color indexed="63"/>
      </top>
      <bottom style="thin"/>
    </border>
    <border>
      <left>
        <color indexed="63"/>
      </left>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medium"/>
      <bottom style="thin"/>
    </border>
    <border>
      <left>
        <color indexed="63"/>
      </left>
      <right>
        <color indexed="63"/>
      </right>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21">
    <xf numFmtId="0" fontId="0" fillId="0" borderId="0" xfId="0" applyAlignment="1">
      <alignment/>
    </xf>
    <xf numFmtId="0" fontId="6" fillId="0" borderId="0" xfId="0" applyFont="1" applyAlignment="1">
      <alignment/>
    </xf>
    <xf numFmtId="2" fontId="6" fillId="0" borderId="0" xfId="0" applyNumberFormat="1" applyFont="1" applyAlignment="1">
      <alignment/>
    </xf>
    <xf numFmtId="0" fontId="6" fillId="0" borderId="0" xfId="0" applyFont="1" applyAlignment="1">
      <alignment horizontal="left"/>
    </xf>
    <xf numFmtId="0" fontId="6" fillId="0" borderId="0" xfId="0" applyFont="1" applyFill="1" applyAlignment="1">
      <alignment/>
    </xf>
    <xf numFmtId="0" fontId="7" fillId="2" borderId="0" xfId="16" applyFont="1" applyFill="1">
      <alignment/>
      <protection/>
    </xf>
    <xf numFmtId="0" fontId="6" fillId="2" borderId="0" xfId="16" applyFill="1">
      <alignment/>
      <protection/>
    </xf>
    <xf numFmtId="0" fontId="8" fillId="2" borderId="0" xfId="16" applyFont="1" applyFill="1" applyBorder="1">
      <alignment/>
      <protection/>
    </xf>
    <xf numFmtId="0" fontId="6" fillId="2" borderId="0" xfId="16" applyFill="1" applyBorder="1">
      <alignment/>
      <protection/>
    </xf>
    <xf numFmtId="49" fontId="6" fillId="2" borderId="0" xfId="16" applyNumberFormat="1" applyFont="1" applyFill="1" applyBorder="1">
      <alignment/>
      <protection/>
    </xf>
    <xf numFmtId="0" fontId="6" fillId="2" borderId="0" xfId="16" applyFont="1" applyFill="1" applyBorder="1">
      <alignment/>
      <protection/>
    </xf>
    <xf numFmtId="0" fontId="6" fillId="2" borderId="0" xfId="16" applyFont="1" applyFill="1">
      <alignment/>
      <protection/>
    </xf>
    <xf numFmtId="0" fontId="6" fillId="2" borderId="0" xfId="16" applyFill="1" applyAlignment="1">
      <alignment horizontal="left"/>
      <protection/>
    </xf>
    <xf numFmtId="0" fontId="4" fillId="2" borderId="0" xfId="16" applyFont="1" applyFill="1" applyBorder="1">
      <alignment/>
      <protection/>
    </xf>
    <xf numFmtId="0" fontId="6" fillId="0" borderId="0" xfId="0" applyFont="1" applyFill="1" applyAlignment="1" quotePrefix="1">
      <alignment/>
    </xf>
    <xf numFmtId="0" fontId="6" fillId="2" borderId="0" xfId="0" applyFont="1" applyFill="1" applyAlignment="1">
      <alignment/>
    </xf>
    <xf numFmtId="0" fontId="7" fillId="2" borderId="0" xfId="0" applyFont="1" applyFill="1" applyAlignment="1">
      <alignment/>
    </xf>
    <xf numFmtId="0" fontId="9" fillId="2" borderId="0" xfId="16" applyFont="1" applyFill="1">
      <alignment/>
      <protection/>
    </xf>
    <xf numFmtId="0" fontId="0" fillId="2" borderId="1" xfId="0" applyFill="1" applyBorder="1" applyAlignment="1">
      <alignment/>
    </xf>
    <xf numFmtId="0" fontId="0" fillId="2" borderId="2" xfId="0" applyFill="1" applyBorder="1" applyAlignment="1">
      <alignment/>
    </xf>
    <xf numFmtId="0" fontId="0" fillId="2" borderId="3" xfId="0" applyFill="1" applyBorder="1" applyAlignment="1">
      <alignment/>
    </xf>
    <xf numFmtId="49" fontId="6" fillId="2" borderId="4" xfId="16" applyNumberFormat="1" applyFont="1" applyFill="1" applyBorder="1">
      <alignment/>
      <protection/>
    </xf>
    <xf numFmtId="0" fontId="0" fillId="2" borderId="5" xfId="0" applyFill="1" applyBorder="1" applyAlignment="1">
      <alignment/>
    </xf>
    <xf numFmtId="0" fontId="0" fillId="2" borderId="6" xfId="0" applyFill="1" applyBorder="1" applyAlignment="1">
      <alignment/>
    </xf>
    <xf numFmtId="0" fontId="0" fillId="2" borderId="0" xfId="0" applyFill="1" applyAlignment="1">
      <alignment/>
    </xf>
    <xf numFmtId="0" fontId="9" fillId="2" borderId="0" xfId="0" applyFont="1" applyFill="1" applyAlignment="1">
      <alignment/>
    </xf>
    <xf numFmtId="0" fontId="9" fillId="2" borderId="7" xfId="16" applyFont="1" applyFill="1" applyBorder="1">
      <alignment/>
      <protection/>
    </xf>
    <xf numFmtId="0" fontId="0" fillId="2" borderId="8" xfId="0" applyFill="1" applyBorder="1" applyAlignment="1">
      <alignment/>
    </xf>
    <xf numFmtId="0" fontId="0" fillId="2" borderId="9" xfId="0" applyFill="1" applyBorder="1" applyAlignment="1">
      <alignment/>
    </xf>
    <xf numFmtId="180" fontId="6" fillId="0" borderId="0" xfId="0" applyNumberFormat="1" applyFont="1" applyAlignment="1">
      <alignment/>
    </xf>
    <xf numFmtId="0" fontId="6" fillId="0" borderId="0" xfId="0" applyFont="1" applyFill="1" applyAlignment="1">
      <alignment horizontal="left"/>
    </xf>
    <xf numFmtId="0" fontId="0" fillId="0" borderId="0" xfId="0" applyFill="1" applyAlignment="1">
      <alignment/>
    </xf>
    <xf numFmtId="0" fontId="6" fillId="2" borderId="10" xfId="0" applyFont="1" applyFill="1" applyBorder="1" applyAlignment="1">
      <alignment horizontal="center"/>
    </xf>
    <xf numFmtId="0" fontId="6" fillId="3" borderId="0" xfId="0" applyFont="1" applyFill="1" applyAlignment="1">
      <alignment/>
    </xf>
    <xf numFmtId="180" fontId="6" fillId="3" borderId="0" xfId="0" applyNumberFormat="1" applyFont="1" applyFill="1" applyAlignment="1">
      <alignment/>
    </xf>
    <xf numFmtId="0" fontId="6" fillId="3" borderId="0" xfId="0" applyFont="1" applyFill="1" applyAlignment="1">
      <alignment horizontal="left"/>
    </xf>
    <xf numFmtId="0" fontId="6" fillId="0" borderId="0" xfId="0" applyFont="1" applyFill="1" applyAlignment="1" quotePrefix="1">
      <alignment horizontal="left"/>
    </xf>
    <xf numFmtId="0" fontId="4" fillId="2" borderId="4" xfId="16" applyFont="1" applyFill="1" applyBorder="1">
      <alignment/>
      <protection/>
    </xf>
    <xf numFmtId="0" fontId="0" fillId="2" borderId="7" xfId="0" applyFill="1" applyBorder="1" applyAlignment="1">
      <alignment/>
    </xf>
    <xf numFmtId="49" fontId="6" fillId="2" borderId="0" xfId="16" applyNumberFormat="1" applyFont="1" applyFill="1" applyBorder="1">
      <alignment/>
      <protection/>
    </xf>
    <xf numFmtId="0" fontId="6" fillId="2" borderId="0" xfId="16" applyFont="1" applyFill="1" applyBorder="1">
      <alignment/>
      <protection/>
    </xf>
    <xf numFmtId="0" fontId="6" fillId="2" borderId="0" xfId="16" applyFont="1" applyFill="1" quotePrefix="1">
      <alignment/>
      <protection/>
    </xf>
    <xf numFmtId="0" fontId="4" fillId="2" borderId="1" xfId="0" applyFont="1" applyFill="1" applyBorder="1" applyAlignment="1">
      <alignment/>
    </xf>
    <xf numFmtId="0" fontId="4" fillId="2" borderId="10" xfId="0" applyFont="1" applyFill="1" applyBorder="1" applyAlignment="1">
      <alignment/>
    </xf>
    <xf numFmtId="183" fontId="4" fillId="2" borderId="2" xfId="0" applyNumberFormat="1" applyFont="1" applyFill="1" applyBorder="1" applyAlignment="1">
      <alignment/>
    </xf>
    <xf numFmtId="0" fontId="4" fillId="2" borderId="11" xfId="0" applyFont="1" applyFill="1" applyBorder="1" applyAlignment="1">
      <alignment/>
    </xf>
    <xf numFmtId="0" fontId="4" fillId="2" borderId="12" xfId="0" applyFont="1" applyFill="1" applyBorder="1" applyAlignment="1">
      <alignment/>
    </xf>
    <xf numFmtId="183" fontId="4" fillId="2" borderId="13" xfId="0" applyNumberFormat="1" applyFont="1" applyFill="1" applyBorder="1" applyAlignment="1">
      <alignment/>
    </xf>
    <xf numFmtId="0" fontId="4" fillId="2" borderId="5" xfId="0" applyFont="1" applyFill="1" applyBorder="1" applyAlignment="1">
      <alignment/>
    </xf>
    <xf numFmtId="0" fontId="4" fillId="2" borderId="14" xfId="0" applyFont="1" applyFill="1" applyBorder="1" applyAlignment="1">
      <alignment/>
    </xf>
    <xf numFmtId="183" fontId="4" fillId="2" borderId="6" xfId="0" applyNumberFormat="1" applyFont="1" applyFill="1" applyBorder="1" applyAlignment="1">
      <alignment/>
    </xf>
    <xf numFmtId="183" fontId="6" fillId="2" borderId="0" xfId="0" applyNumberFormat="1" applyFont="1" applyFill="1" applyAlignment="1">
      <alignment/>
    </xf>
    <xf numFmtId="2" fontId="6" fillId="0" borderId="0" xfId="0" applyNumberFormat="1" applyFont="1" applyAlignment="1">
      <alignment horizontal="left"/>
    </xf>
    <xf numFmtId="0" fontId="6" fillId="3" borderId="0" xfId="0" applyFont="1" applyFill="1" applyAlignment="1" quotePrefix="1">
      <alignment horizontal="left"/>
    </xf>
    <xf numFmtId="0" fontId="6" fillId="0" borderId="0" xfId="0" applyFont="1" applyAlignment="1" quotePrefix="1">
      <alignment horizontal="left"/>
    </xf>
    <xf numFmtId="180" fontId="6" fillId="2" borderId="15" xfId="0" applyNumberFormat="1" applyFont="1" applyFill="1" applyBorder="1" applyAlignment="1">
      <alignment horizontal="right"/>
    </xf>
    <xf numFmtId="180" fontId="6" fillId="2" borderId="16" xfId="0" applyNumberFormat="1" applyFont="1" applyFill="1" applyBorder="1" applyAlignment="1">
      <alignment horizontal="right"/>
    </xf>
    <xf numFmtId="17" fontId="6" fillId="2" borderId="14" xfId="0" applyNumberFormat="1" applyFont="1" applyFill="1" applyBorder="1" applyAlignment="1">
      <alignment horizontal="center"/>
    </xf>
    <xf numFmtId="180" fontId="6" fillId="0" borderId="0" xfId="0" applyNumberFormat="1" applyFont="1" applyFill="1" applyAlignment="1">
      <alignment/>
    </xf>
    <xf numFmtId="0" fontId="6" fillId="0" borderId="1" xfId="0" applyFont="1" applyBorder="1" applyAlignment="1">
      <alignment/>
    </xf>
    <xf numFmtId="0" fontId="6" fillId="0" borderId="2" xfId="0" applyFont="1" applyBorder="1" applyAlignment="1">
      <alignment/>
    </xf>
    <xf numFmtId="0" fontId="6" fillId="0" borderId="5" xfId="0" applyFont="1" applyBorder="1" applyAlignment="1">
      <alignment/>
    </xf>
    <xf numFmtId="0" fontId="6" fillId="0" borderId="6" xfId="0" applyFont="1" applyBorder="1" applyAlignment="1">
      <alignment/>
    </xf>
    <xf numFmtId="180" fontId="6" fillId="0" borderId="0" xfId="0" applyNumberFormat="1" applyFont="1" applyBorder="1" applyAlignment="1">
      <alignment/>
    </xf>
    <xf numFmtId="0" fontId="0" fillId="0" borderId="0" xfId="0" applyBorder="1" applyAlignment="1">
      <alignment/>
    </xf>
    <xf numFmtId="0" fontId="6" fillId="0" borderId="0" xfId="0" applyFont="1" applyBorder="1" applyAlignment="1">
      <alignment/>
    </xf>
    <xf numFmtId="0" fontId="0" fillId="2" borderId="4" xfId="0" applyFill="1" applyBorder="1" applyAlignment="1">
      <alignment/>
    </xf>
    <xf numFmtId="0" fontId="6" fillId="2" borderId="0" xfId="0" applyFont="1" applyFill="1" applyBorder="1" applyAlignment="1">
      <alignment horizontal="center"/>
    </xf>
    <xf numFmtId="0" fontId="6" fillId="2" borderId="0" xfId="0" applyFont="1" applyFill="1" applyBorder="1" applyAlignment="1">
      <alignment/>
    </xf>
    <xf numFmtId="180" fontId="0" fillId="2" borderId="0" xfId="0" applyNumberFormat="1" applyFill="1" applyAlignment="1">
      <alignment/>
    </xf>
    <xf numFmtId="49" fontId="6" fillId="2" borderId="17" xfId="16" applyNumberFormat="1" applyFont="1" applyFill="1" applyBorder="1">
      <alignment/>
      <protection/>
    </xf>
    <xf numFmtId="0" fontId="0" fillId="2" borderId="18" xfId="0" applyFill="1" applyBorder="1" applyAlignment="1">
      <alignment/>
    </xf>
    <xf numFmtId="49" fontId="6" fillId="2" borderId="19" xfId="16" applyNumberFormat="1" applyFont="1" applyFill="1" applyBorder="1">
      <alignment/>
      <protection/>
    </xf>
    <xf numFmtId="0" fontId="0" fillId="2" borderId="20" xfId="0" applyFill="1" applyBorder="1" applyAlignment="1">
      <alignment/>
    </xf>
    <xf numFmtId="49" fontId="6" fillId="2" borderId="5" xfId="16" applyNumberFormat="1" applyFont="1" applyFill="1" applyBorder="1">
      <alignment/>
      <protection/>
    </xf>
    <xf numFmtId="0" fontId="9" fillId="2" borderId="9" xfId="16" applyFont="1" applyFill="1" applyBorder="1">
      <alignment/>
      <protection/>
    </xf>
    <xf numFmtId="180" fontId="6" fillId="2" borderId="14" xfId="0" applyNumberFormat="1" applyFont="1" applyFill="1" applyBorder="1" applyAlignment="1">
      <alignment horizontal="right"/>
    </xf>
    <xf numFmtId="0" fontId="9" fillId="2" borderId="21" xfId="16" applyFont="1" applyFill="1" applyBorder="1">
      <alignment/>
      <protection/>
    </xf>
    <xf numFmtId="0" fontId="9" fillId="2" borderId="22" xfId="16" applyFont="1" applyFill="1" applyBorder="1">
      <alignment/>
      <protection/>
    </xf>
    <xf numFmtId="180" fontId="4" fillId="2" borderId="23" xfId="15" applyNumberFormat="1" applyFont="1" applyFill="1" applyBorder="1" applyAlignment="1">
      <alignment horizontal="center"/>
      <protection/>
    </xf>
    <xf numFmtId="180" fontId="4" fillId="2" borderId="24" xfId="15" applyNumberFormat="1" applyFont="1" applyFill="1" applyBorder="1" applyAlignment="1">
      <alignment horizontal="center"/>
      <protection/>
    </xf>
    <xf numFmtId="0" fontId="6" fillId="2" borderId="3" xfId="0" applyFont="1" applyFill="1" applyBorder="1" applyAlignment="1">
      <alignment horizontal="left"/>
    </xf>
    <xf numFmtId="180" fontId="6" fillId="2" borderId="20" xfId="0" applyNumberFormat="1" applyFont="1" applyFill="1" applyBorder="1" applyAlignment="1">
      <alignment horizontal="right"/>
    </xf>
    <xf numFmtId="180" fontId="6" fillId="2" borderId="6" xfId="0" applyNumberFormat="1" applyFont="1" applyFill="1" applyBorder="1" applyAlignment="1">
      <alignment horizontal="right"/>
    </xf>
    <xf numFmtId="0" fontId="0" fillId="2" borderId="13" xfId="0" applyFill="1" applyBorder="1" applyAlignment="1">
      <alignment/>
    </xf>
    <xf numFmtId="0" fontId="6" fillId="2" borderId="6" xfId="15" applyFont="1" applyFill="1" applyBorder="1">
      <alignment/>
      <protection/>
    </xf>
    <xf numFmtId="180" fontId="4" fillId="2" borderId="15" xfId="15" applyNumberFormat="1" applyFont="1" applyFill="1" applyBorder="1" applyAlignment="1">
      <alignment horizontal="center"/>
      <protection/>
    </xf>
    <xf numFmtId="0" fontId="6" fillId="2" borderId="14" xfId="15" applyFont="1" applyFill="1" applyBorder="1">
      <alignment/>
      <protection/>
    </xf>
    <xf numFmtId="180" fontId="4" fillId="2" borderId="25" xfId="15" applyNumberFormat="1" applyFont="1" applyFill="1" applyBorder="1" applyAlignment="1">
      <alignment horizontal="center"/>
      <protection/>
    </xf>
    <xf numFmtId="180" fontId="4" fillId="2" borderId="26" xfId="15" applyNumberFormat="1" applyFont="1" applyFill="1" applyBorder="1" applyAlignment="1">
      <alignment horizontal="center"/>
      <protection/>
    </xf>
    <xf numFmtId="180" fontId="4" fillId="2" borderId="0" xfId="15" applyNumberFormat="1" applyFont="1" applyFill="1" applyBorder="1" applyAlignment="1">
      <alignment horizontal="center"/>
      <protection/>
    </xf>
    <xf numFmtId="180" fontId="6" fillId="2" borderId="20" xfId="0" applyNumberFormat="1" applyFont="1" applyFill="1" applyBorder="1" applyAlignment="1">
      <alignment horizontal="center"/>
    </xf>
    <xf numFmtId="180" fontId="6" fillId="2" borderId="18" xfId="0" applyNumberFormat="1" applyFont="1" applyFill="1" applyBorder="1" applyAlignment="1">
      <alignment horizontal="center"/>
    </xf>
    <xf numFmtId="180" fontId="6" fillId="2" borderId="3" xfId="0" applyNumberFormat="1" applyFont="1" applyFill="1" applyBorder="1" applyAlignment="1">
      <alignment horizontal="center"/>
    </xf>
    <xf numFmtId="0" fontId="4" fillId="2" borderId="0" xfId="0" applyFont="1" applyFill="1" applyBorder="1" applyAlignment="1">
      <alignment/>
    </xf>
    <xf numFmtId="183" fontId="4" fillId="2" borderId="0" xfId="0" applyNumberFormat="1" applyFont="1" applyFill="1" applyBorder="1" applyAlignment="1">
      <alignment/>
    </xf>
    <xf numFmtId="183" fontId="4" fillId="2" borderId="14" xfId="0" applyNumberFormat="1" applyFont="1" applyFill="1" applyBorder="1" applyAlignment="1">
      <alignment/>
    </xf>
    <xf numFmtId="0" fontId="8" fillId="2" borderId="0" xfId="0" applyFont="1" applyFill="1" applyAlignment="1">
      <alignment/>
    </xf>
    <xf numFmtId="0" fontId="6" fillId="0" borderId="0" xfId="0" applyFont="1" applyBorder="1" applyAlignment="1" quotePrefix="1">
      <alignment horizontal="left"/>
    </xf>
    <xf numFmtId="180" fontId="6" fillId="0" borderId="0" xfId="0" applyNumberFormat="1" applyFont="1" applyFill="1" applyAlignment="1" quotePrefix="1">
      <alignment/>
    </xf>
    <xf numFmtId="2" fontId="6" fillId="0" borderId="0" xfId="0" applyNumberFormat="1" applyFont="1" applyFill="1" applyAlignment="1">
      <alignment/>
    </xf>
    <xf numFmtId="0" fontId="6" fillId="0" borderId="0" xfId="0" applyFont="1" applyFill="1" applyBorder="1" applyAlignment="1" quotePrefix="1">
      <alignment/>
    </xf>
    <xf numFmtId="0" fontId="6" fillId="0" borderId="0" xfId="0" applyFont="1" applyFill="1" applyBorder="1" applyAlignment="1" quotePrefix="1">
      <alignment horizontal="left"/>
    </xf>
    <xf numFmtId="180" fontId="6" fillId="0" borderId="0" xfId="0" applyNumberFormat="1" applyFont="1" applyFill="1" applyAlignment="1" quotePrefix="1">
      <alignment horizontal="left"/>
    </xf>
    <xf numFmtId="1" fontId="6" fillId="0" borderId="0" xfId="0" applyNumberFormat="1" applyFont="1" applyAlignment="1">
      <alignment horizontal="left"/>
    </xf>
    <xf numFmtId="0" fontId="6" fillId="4" borderId="0" xfId="0" applyFont="1" applyFill="1" applyBorder="1" applyAlignment="1" applyProtection="1">
      <alignment/>
      <protection locked="0"/>
    </xf>
    <xf numFmtId="2" fontId="6" fillId="4" borderId="0" xfId="0" applyNumberFormat="1" applyFont="1" applyFill="1" applyBorder="1" applyAlignment="1">
      <alignment/>
    </xf>
    <xf numFmtId="2" fontId="6" fillId="4" borderId="0" xfId="0" applyNumberFormat="1" applyFont="1" applyFill="1" applyAlignment="1">
      <alignment/>
    </xf>
    <xf numFmtId="0" fontId="6" fillId="0" borderId="0" xfId="0" applyFont="1" applyFill="1" applyBorder="1" applyAlignment="1">
      <alignment/>
    </xf>
    <xf numFmtId="0" fontId="6" fillId="4" borderId="0" xfId="16" applyFont="1" applyFill="1" applyBorder="1">
      <alignment/>
      <protection/>
    </xf>
    <xf numFmtId="180" fontId="18" fillId="4" borderId="0" xfId="0" applyNumberFormat="1" applyFont="1" applyFill="1" applyBorder="1" applyAlignment="1">
      <alignment/>
    </xf>
    <xf numFmtId="180" fontId="18" fillId="4" borderId="0" xfId="0" applyNumberFormat="1" applyFont="1" applyFill="1" applyBorder="1" applyAlignment="1" applyProtection="1">
      <alignment/>
      <protection locked="0"/>
    </xf>
    <xf numFmtId="0" fontId="6" fillId="5" borderId="0" xfId="0" applyFont="1" applyFill="1" applyAlignment="1">
      <alignment/>
    </xf>
    <xf numFmtId="0" fontId="6" fillId="5" borderId="0" xfId="16" applyFill="1">
      <alignment/>
      <protection/>
    </xf>
    <xf numFmtId="0" fontId="9" fillId="5" borderId="0" xfId="16" applyFont="1" applyFill="1">
      <alignment/>
      <protection/>
    </xf>
    <xf numFmtId="0" fontId="6" fillId="5" borderId="0" xfId="16" applyFill="1" applyAlignment="1">
      <alignment horizontal="left"/>
      <protection/>
    </xf>
    <xf numFmtId="0" fontId="6" fillId="5" borderId="0" xfId="16" applyFont="1" applyFill="1">
      <alignment/>
      <protection/>
    </xf>
    <xf numFmtId="180" fontId="0" fillId="0" borderId="0" xfId="0" applyNumberFormat="1" applyAlignment="1">
      <alignment/>
    </xf>
    <xf numFmtId="183" fontId="6" fillId="0" borderId="0" xfId="18" applyNumberFormat="1" applyFont="1" applyAlignment="1">
      <alignment/>
    </xf>
    <xf numFmtId="0" fontId="6" fillId="2" borderId="10" xfId="0" applyFont="1" applyFill="1" applyBorder="1" applyAlignment="1">
      <alignment horizontal="center"/>
    </xf>
    <xf numFmtId="0" fontId="0" fillId="0" borderId="2" xfId="0" applyBorder="1" applyAlignment="1">
      <alignment horizontal="center"/>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talous</a:t>
            </a:r>
          </a:p>
        </c:rich>
      </c:tx>
      <c:layout>
        <c:manualLayout>
          <c:xMode val="factor"/>
          <c:yMode val="factor"/>
          <c:x val="-0.0565"/>
          <c:y val="0.00275"/>
        </c:manualLayout>
      </c:layout>
      <c:spPr>
        <a:noFill/>
        <a:ln>
          <a:noFill/>
        </a:ln>
      </c:spPr>
    </c:title>
    <c:plotArea>
      <c:layout>
        <c:manualLayout>
          <c:xMode val="edge"/>
          <c:yMode val="edge"/>
          <c:x val="0.0485"/>
          <c:y val="0.14125"/>
          <c:w val="0.77125"/>
          <c:h val="0.7577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Taulukko!$D$3:$D$175</c:f>
              <c:numCache>
                <c:ptCount val="173"/>
                <c:pt idx="0">
                  <c:v>68.3</c:v>
                </c:pt>
                <c:pt idx="1">
                  <c:v>70.3</c:v>
                </c:pt>
                <c:pt idx="2">
                  <c:v>71.2</c:v>
                </c:pt>
                <c:pt idx="3">
                  <c:v>71.6</c:v>
                </c:pt>
                <c:pt idx="4">
                  <c:v>75.2</c:v>
                </c:pt>
                <c:pt idx="5">
                  <c:v>93.2</c:v>
                </c:pt>
                <c:pt idx="6">
                  <c:v>84.4</c:v>
                </c:pt>
                <c:pt idx="7">
                  <c:v>76.1</c:v>
                </c:pt>
                <c:pt idx="8">
                  <c:v>74.2</c:v>
                </c:pt>
                <c:pt idx="9">
                  <c:v>72.6</c:v>
                </c:pt>
                <c:pt idx="10">
                  <c:v>74.2</c:v>
                </c:pt>
                <c:pt idx="11">
                  <c:v>80.4</c:v>
                </c:pt>
                <c:pt idx="12">
                  <c:v>74</c:v>
                </c:pt>
                <c:pt idx="13">
                  <c:v>75</c:v>
                </c:pt>
                <c:pt idx="14">
                  <c:v>77.2</c:v>
                </c:pt>
                <c:pt idx="15">
                  <c:v>76.2</c:v>
                </c:pt>
                <c:pt idx="16">
                  <c:v>80.2</c:v>
                </c:pt>
                <c:pt idx="17">
                  <c:v>94.5</c:v>
                </c:pt>
                <c:pt idx="18">
                  <c:v>90.3</c:v>
                </c:pt>
                <c:pt idx="19">
                  <c:v>80.7</c:v>
                </c:pt>
                <c:pt idx="20">
                  <c:v>75.4</c:v>
                </c:pt>
                <c:pt idx="21">
                  <c:v>77.6</c:v>
                </c:pt>
                <c:pt idx="22">
                  <c:v>78.5</c:v>
                </c:pt>
                <c:pt idx="23">
                  <c:v>81.8</c:v>
                </c:pt>
                <c:pt idx="24">
                  <c:v>78.9</c:v>
                </c:pt>
                <c:pt idx="25">
                  <c:v>78.4</c:v>
                </c:pt>
                <c:pt idx="26">
                  <c:v>78.8</c:v>
                </c:pt>
                <c:pt idx="27">
                  <c:v>80.7</c:v>
                </c:pt>
                <c:pt idx="28">
                  <c:v>83.8</c:v>
                </c:pt>
                <c:pt idx="29">
                  <c:v>97.3</c:v>
                </c:pt>
                <c:pt idx="30">
                  <c:v>97.4</c:v>
                </c:pt>
                <c:pt idx="31">
                  <c:v>84.5</c:v>
                </c:pt>
                <c:pt idx="32">
                  <c:v>80.5</c:v>
                </c:pt>
                <c:pt idx="33">
                  <c:v>82</c:v>
                </c:pt>
                <c:pt idx="34">
                  <c:v>79.9</c:v>
                </c:pt>
                <c:pt idx="35">
                  <c:v>86.8</c:v>
                </c:pt>
                <c:pt idx="36">
                  <c:v>82.4</c:v>
                </c:pt>
                <c:pt idx="37">
                  <c:v>83.7</c:v>
                </c:pt>
                <c:pt idx="38">
                  <c:v>85.5</c:v>
                </c:pt>
                <c:pt idx="39">
                  <c:v>87.6</c:v>
                </c:pt>
                <c:pt idx="40">
                  <c:v>87.9</c:v>
                </c:pt>
                <c:pt idx="41">
                  <c:v>103.6</c:v>
                </c:pt>
                <c:pt idx="42">
                  <c:v>105.7</c:v>
                </c:pt>
                <c:pt idx="43">
                  <c:v>88.1</c:v>
                </c:pt>
                <c:pt idx="44">
                  <c:v>85.9</c:v>
                </c:pt>
                <c:pt idx="45">
                  <c:v>86.8</c:v>
                </c:pt>
                <c:pt idx="46">
                  <c:v>85.1</c:v>
                </c:pt>
                <c:pt idx="47">
                  <c:v>95</c:v>
                </c:pt>
                <c:pt idx="48">
                  <c:v>84.4</c:v>
                </c:pt>
                <c:pt idx="49">
                  <c:v>87.1</c:v>
                </c:pt>
                <c:pt idx="50">
                  <c:v>91.5</c:v>
                </c:pt>
                <c:pt idx="51">
                  <c:v>90.8</c:v>
                </c:pt>
                <c:pt idx="52">
                  <c:v>91.7</c:v>
                </c:pt>
                <c:pt idx="53">
                  <c:v>109.1</c:v>
                </c:pt>
                <c:pt idx="54">
                  <c:v>110.7</c:v>
                </c:pt>
                <c:pt idx="55">
                  <c:v>92.4</c:v>
                </c:pt>
                <c:pt idx="56">
                  <c:v>90</c:v>
                </c:pt>
                <c:pt idx="57">
                  <c:v>90.5</c:v>
                </c:pt>
                <c:pt idx="58">
                  <c:v>89.3</c:v>
                </c:pt>
                <c:pt idx="59">
                  <c:v>99.5</c:v>
                </c:pt>
                <c:pt idx="60">
                  <c:v>88.3</c:v>
                </c:pt>
                <c:pt idx="61">
                  <c:v>92.2</c:v>
                </c:pt>
                <c:pt idx="62">
                  <c:v>98.7</c:v>
                </c:pt>
                <c:pt idx="63">
                  <c:v>93.7</c:v>
                </c:pt>
                <c:pt idx="64">
                  <c:v>98.5</c:v>
                </c:pt>
                <c:pt idx="65">
                  <c:v>121.8</c:v>
                </c:pt>
                <c:pt idx="66">
                  <c:v>112.1</c:v>
                </c:pt>
                <c:pt idx="67">
                  <c:v>99.2</c:v>
                </c:pt>
                <c:pt idx="68">
                  <c:v>98.2</c:v>
                </c:pt>
                <c:pt idx="69">
                  <c:v>95.1</c:v>
                </c:pt>
                <c:pt idx="70">
                  <c:v>96.3</c:v>
                </c:pt>
                <c:pt idx="71">
                  <c:v>105.8</c:v>
                </c:pt>
                <c:pt idx="72">
                  <c:v>95.9</c:v>
                </c:pt>
                <c:pt idx="73">
                  <c:v>100.4</c:v>
                </c:pt>
                <c:pt idx="74">
                  <c:v>106.6</c:v>
                </c:pt>
                <c:pt idx="75">
                  <c:v>101.5</c:v>
                </c:pt>
                <c:pt idx="76">
                  <c:v>105.6</c:v>
                </c:pt>
                <c:pt idx="77">
                  <c:v>130.1</c:v>
                </c:pt>
                <c:pt idx="78">
                  <c:v>119.3</c:v>
                </c:pt>
                <c:pt idx="79">
                  <c:v>108</c:v>
                </c:pt>
                <c:pt idx="80">
                  <c:v>101.4</c:v>
                </c:pt>
                <c:pt idx="81">
                  <c:v>101.6</c:v>
                </c:pt>
                <c:pt idx="82">
                  <c:v>103.7</c:v>
                </c:pt>
                <c:pt idx="83">
                  <c:v>108.1</c:v>
                </c:pt>
                <c:pt idx="84">
                  <c:v>100.6</c:v>
                </c:pt>
                <c:pt idx="85">
                  <c:v>102.2</c:v>
                </c:pt>
                <c:pt idx="86">
                  <c:v>108.6</c:v>
                </c:pt>
                <c:pt idx="87">
                  <c:v>105.9</c:v>
                </c:pt>
                <c:pt idx="88">
                  <c:v>112.4</c:v>
                </c:pt>
                <c:pt idx="89">
                  <c:v>131</c:v>
                </c:pt>
                <c:pt idx="90">
                  <c:v>124.5</c:v>
                </c:pt>
                <c:pt idx="91">
                  <c:v>110.5</c:v>
                </c:pt>
                <c:pt idx="92">
                  <c:v>104.7</c:v>
                </c:pt>
                <c:pt idx="93">
                  <c:v>104.6</c:v>
                </c:pt>
                <c:pt idx="94">
                  <c:v>106.4</c:v>
                </c:pt>
                <c:pt idx="95">
                  <c:v>111.9</c:v>
                </c:pt>
                <c:pt idx="96">
                  <c:v>105.4</c:v>
                </c:pt>
                <c:pt idx="97">
                  <c:v>105.9</c:v>
                </c:pt>
                <c:pt idx="98">
                  <c:v>109.2</c:v>
                </c:pt>
                <c:pt idx="99">
                  <c:v>110</c:v>
                </c:pt>
                <c:pt idx="100">
                  <c:v>115.5</c:v>
                </c:pt>
                <c:pt idx="101">
                  <c:v>135.4</c:v>
                </c:pt>
                <c:pt idx="102">
                  <c:v>129.3</c:v>
                </c:pt>
                <c:pt idx="103">
                  <c:v>113.4</c:v>
                </c:pt>
                <c:pt idx="104">
                  <c:v>109.4</c:v>
                </c:pt>
                <c:pt idx="105">
                  <c:v>110.9</c:v>
                </c:pt>
                <c:pt idx="106">
                  <c:v>107</c:v>
                </c:pt>
                <c:pt idx="107">
                  <c:v>116.8</c:v>
                </c:pt>
                <c:pt idx="108">
                  <c:v>109.3</c:v>
                </c:pt>
                <c:pt idx="109">
                  <c:v>109.5</c:v>
                </c:pt>
                <c:pt idx="110">
                  <c:v>117</c:v>
                </c:pt>
                <c:pt idx="111">
                  <c:v>116.2</c:v>
                </c:pt>
                <c:pt idx="112">
                  <c:v>116.7</c:v>
                </c:pt>
                <c:pt idx="113">
                  <c:v>141.1</c:v>
                </c:pt>
                <c:pt idx="114">
                  <c:v>136.9</c:v>
                </c:pt>
                <c:pt idx="115">
                  <c:v>115.8</c:v>
                </c:pt>
                <c:pt idx="116">
                  <c:v>114.9</c:v>
                </c:pt>
                <c:pt idx="117">
                  <c:v>115</c:v>
                </c:pt>
                <c:pt idx="118">
                  <c:v>112.3</c:v>
                </c:pt>
                <c:pt idx="119">
                  <c:v>124.7</c:v>
                </c:pt>
                <c:pt idx="120">
                  <c:v>111.7</c:v>
                </c:pt>
                <c:pt idx="121">
                  <c:v>115.2</c:v>
                </c:pt>
                <c:pt idx="122">
                  <c:v>122.3</c:v>
                </c:pt>
                <c:pt idx="123">
                  <c:v>122.4</c:v>
                </c:pt>
                <c:pt idx="124">
                  <c:v>121.3</c:v>
                </c:pt>
                <c:pt idx="125">
                  <c:v>145.5</c:v>
                </c:pt>
                <c:pt idx="126">
                  <c:v>141.6</c:v>
                </c:pt>
                <c:pt idx="127">
                  <c:v>121.5</c:v>
                </c:pt>
                <c:pt idx="128">
                  <c:v>125.2</c:v>
                </c:pt>
                <c:pt idx="129">
                  <c:v>117.7</c:v>
                </c:pt>
                <c:pt idx="130">
                  <c:v>118.4</c:v>
                </c:pt>
                <c:pt idx="131">
                  <c:v>130.3</c:v>
                </c:pt>
                <c:pt idx="132">
                  <c:v>116.8</c:v>
                </c:pt>
                <c:pt idx="133">
                  <c:v>120.8</c:v>
                </c:pt>
                <c:pt idx="134">
                  <c:v>128.7</c:v>
                </c:pt>
                <c:pt idx="135">
                  <c:v>122.6</c:v>
                </c:pt>
                <c:pt idx="136">
                  <c:v>125.3</c:v>
                </c:pt>
                <c:pt idx="137">
                  <c:v>158.5</c:v>
                </c:pt>
                <c:pt idx="138">
                  <c:v>144.8</c:v>
                </c:pt>
                <c:pt idx="139">
                  <c:v>128</c:v>
                </c:pt>
                <c:pt idx="140">
                  <c:v>128.9</c:v>
                </c:pt>
                <c:pt idx="141">
                  <c:v>124.1</c:v>
                </c:pt>
                <c:pt idx="142">
                  <c:v>124.7</c:v>
                </c:pt>
                <c:pt idx="143">
                  <c:v>136.4</c:v>
                </c:pt>
                <c:pt idx="144">
                  <c:v>123.5</c:v>
                </c:pt>
                <c:pt idx="145">
                  <c:v>127.3</c:v>
                </c:pt>
                <c:pt idx="146">
                  <c:v>136.6</c:v>
                </c:pt>
                <c:pt idx="147">
                  <c:v>130</c:v>
                </c:pt>
                <c:pt idx="148">
                  <c:v>133.7</c:v>
                </c:pt>
                <c:pt idx="149">
                  <c:v>165</c:v>
                </c:pt>
                <c:pt idx="150">
                  <c:v>151.2</c:v>
                </c:pt>
                <c:pt idx="151">
                  <c:v>138.2</c:v>
                </c:pt>
                <c:pt idx="152">
                  <c:v>132.2</c:v>
                </c:pt>
                <c:pt idx="153">
                  <c:v>131.5</c:v>
                </c:pt>
                <c:pt idx="154">
                  <c:v>136.2</c:v>
                </c:pt>
                <c:pt idx="155">
                  <c:v>146.5</c:v>
                </c:pt>
                <c:pt idx="156">
                  <c:v>133.2</c:v>
                </c:pt>
                <c:pt idx="157">
                  <c:v>140.8</c:v>
                </c:pt>
                <c:pt idx="158">
                  <c:v>144.9</c:v>
                </c:pt>
                <c:pt idx="159">
                  <c:v>142.8</c:v>
                </c:pt>
                <c:pt idx="160">
                  <c:v>146.6</c:v>
                </c:pt>
                <c:pt idx="161">
                  <c:v>174.4</c:v>
                </c:pt>
                <c:pt idx="162">
                  <c:v>163.1</c:v>
                </c:pt>
                <c:pt idx="163">
                  <c:v>146.3</c:v>
                </c:pt>
                <c:pt idx="164">
                  <c:v>142</c:v>
                </c:pt>
                <c:pt idx="165">
                  <c:v>145.4</c:v>
                </c:pt>
                <c:pt idx="169">
                  <c:v>0</c:v>
                </c:pt>
                <c:pt idx="170">
                  <c:v>0</c:v>
                </c:pt>
                <c:pt idx="171">
                  <c:v>0</c:v>
                </c:pt>
                <c:pt idx="172">
                  <c:v>0</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Taulukko!$E$3:$E$175</c:f>
              <c:numCache>
                <c:ptCount val="173"/>
                <c:pt idx="0">
                  <c:v>73.1</c:v>
                </c:pt>
                <c:pt idx="1">
                  <c:v>73.7</c:v>
                </c:pt>
                <c:pt idx="2">
                  <c:v>73.8</c:v>
                </c:pt>
                <c:pt idx="3">
                  <c:v>74.7</c:v>
                </c:pt>
                <c:pt idx="4">
                  <c:v>75.4</c:v>
                </c:pt>
                <c:pt idx="5">
                  <c:v>76.3</c:v>
                </c:pt>
                <c:pt idx="6">
                  <c:v>76.2</c:v>
                </c:pt>
                <c:pt idx="7">
                  <c:v>76.6</c:v>
                </c:pt>
                <c:pt idx="8">
                  <c:v>77.1</c:v>
                </c:pt>
                <c:pt idx="9">
                  <c:v>77.6</c:v>
                </c:pt>
                <c:pt idx="10">
                  <c:v>78.1</c:v>
                </c:pt>
                <c:pt idx="11">
                  <c:v>78.6</c:v>
                </c:pt>
                <c:pt idx="12">
                  <c:v>78.9</c:v>
                </c:pt>
                <c:pt idx="13">
                  <c:v>79</c:v>
                </c:pt>
                <c:pt idx="14">
                  <c:v>79.5</c:v>
                </c:pt>
                <c:pt idx="15">
                  <c:v>79.6</c:v>
                </c:pt>
                <c:pt idx="16">
                  <c:v>79.7</c:v>
                </c:pt>
                <c:pt idx="17">
                  <c:v>79.8</c:v>
                </c:pt>
                <c:pt idx="18">
                  <c:v>80</c:v>
                </c:pt>
                <c:pt idx="19">
                  <c:v>80.3</c:v>
                </c:pt>
                <c:pt idx="20">
                  <c:v>80.7</c:v>
                </c:pt>
                <c:pt idx="21">
                  <c:v>81.4</c:v>
                </c:pt>
                <c:pt idx="22">
                  <c:v>82.1</c:v>
                </c:pt>
                <c:pt idx="23">
                  <c:v>82.3</c:v>
                </c:pt>
                <c:pt idx="24">
                  <c:v>82.6</c:v>
                </c:pt>
                <c:pt idx="25">
                  <c:v>82.3</c:v>
                </c:pt>
                <c:pt idx="26">
                  <c:v>82.6</c:v>
                </c:pt>
                <c:pt idx="27">
                  <c:v>82.9</c:v>
                </c:pt>
                <c:pt idx="28">
                  <c:v>83.4</c:v>
                </c:pt>
                <c:pt idx="29">
                  <c:v>83.7</c:v>
                </c:pt>
                <c:pt idx="30">
                  <c:v>84.4</c:v>
                </c:pt>
                <c:pt idx="31">
                  <c:v>85.2</c:v>
                </c:pt>
                <c:pt idx="32">
                  <c:v>85.5</c:v>
                </c:pt>
                <c:pt idx="33">
                  <c:v>85.4</c:v>
                </c:pt>
                <c:pt idx="34">
                  <c:v>85.4</c:v>
                </c:pt>
                <c:pt idx="35">
                  <c:v>86</c:v>
                </c:pt>
                <c:pt idx="36">
                  <c:v>87.1</c:v>
                </c:pt>
                <c:pt idx="37">
                  <c:v>88</c:v>
                </c:pt>
                <c:pt idx="38">
                  <c:v>88.5</c:v>
                </c:pt>
                <c:pt idx="39">
                  <c:v>88.7</c:v>
                </c:pt>
                <c:pt idx="40">
                  <c:v>89</c:v>
                </c:pt>
                <c:pt idx="41">
                  <c:v>89.2</c:v>
                </c:pt>
                <c:pt idx="42">
                  <c:v>90</c:v>
                </c:pt>
                <c:pt idx="43">
                  <c:v>90.2</c:v>
                </c:pt>
                <c:pt idx="44">
                  <c:v>90.6</c:v>
                </c:pt>
                <c:pt idx="45">
                  <c:v>91</c:v>
                </c:pt>
                <c:pt idx="46">
                  <c:v>91.4</c:v>
                </c:pt>
                <c:pt idx="47">
                  <c:v>91.9</c:v>
                </c:pt>
                <c:pt idx="48">
                  <c:v>91.7</c:v>
                </c:pt>
                <c:pt idx="49">
                  <c:v>92.1</c:v>
                </c:pt>
                <c:pt idx="50">
                  <c:v>92.5</c:v>
                </c:pt>
                <c:pt idx="51">
                  <c:v>92.5</c:v>
                </c:pt>
                <c:pt idx="52">
                  <c:v>92.8</c:v>
                </c:pt>
                <c:pt idx="53">
                  <c:v>93.1</c:v>
                </c:pt>
                <c:pt idx="54">
                  <c:v>94.5</c:v>
                </c:pt>
                <c:pt idx="55">
                  <c:v>94.6</c:v>
                </c:pt>
                <c:pt idx="56">
                  <c:v>94.9</c:v>
                </c:pt>
                <c:pt idx="57">
                  <c:v>95.3</c:v>
                </c:pt>
                <c:pt idx="58">
                  <c:v>95.7</c:v>
                </c:pt>
                <c:pt idx="59">
                  <c:v>96</c:v>
                </c:pt>
                <c:pt idx="60">
                  <c:v>96.3</c:v>
                </c:pt>
                <c:pt idx="61">
                  <c:v>97.2</c:v>
                </c:pt>
                <c:pt idx="62">
                  <c:v>97.8</c:v>
                </c:pt>
                <c:pt idx="63">
                  <c:v>98.5</c:v>
                </c:pt>
                <c:pt idx="64">
                  <c:v>99.3</c:v>
                </c:pt>
                <c:pt idx="65">
                  <c:v>100.1</c:v>
                </c:pt>
                <c:pt idx="66">
                  <c:v>100.2</c:v>
                </c:pt>
                <c:pt idx="67">
                  <c:v>100.7</c:v>
                </c:pt>
                <c:pt idx="68">
                  <c:v>101.6</c:v>
                </c:pt>
                <c:pt idx="69">
                  <c:v>102.1</c:v>
                </c:pt>
                <c:pt idx="70">
                  <c:v>102.6</c:v>
                </c:pt>
                <c:pt idx="71">
                  <c:v>103.6</c:v>
                </c:pt>
                <c:pt idx="72">
                  <c:v>104.5</c:v>
                </c:pt>
                <c:pt idx="73">
                  <c:v>105.7</c:v>
                </c:pt>
                <c:pt idx="74">
                  <c:v>105.9</c:v>
                </c:pt>
                <c:pt idx="75">
                  <c:v>106.1</c:v>
                </c:pt>
                <c:pt idx="76">
                  <c:v>106</c:v>
                </c:pt>
                <c:pt idx="77">
                  <c:v>107.1</c:v>
                </c:pt>
                <c:pt idx="78">
                  <c:v>107.1</c:v>
                </c:pt>
                <c:pt idx="79">
                  <c:v>107.6</c:v>
                </c:pt>
                <c:pt idx="80">
                  <c:v>107.6</c:v>
                </c:pt>
                <c:pt idx="81">
                  <c:v>108.2</c:v>
                </c:pt>
                <c:pt idx="82">
                  <c:v>108.6</c:v>
                </c:pt>
                <c:pt idx="83">
                  <c:v>108.2</c:v>
                </c:pt>
                <c:pt idx="84">
                  <c:v>108.3</c:v>
                </c:pt>
                <c:pt idx="85">
                  <c:v>108.4</c:v>
                </c:pt>
                <c:pt idx="86">
                  <c:v>109.4</c:v>
                </c:pt>
                <c:pt idx="87">
                  <c:v>109.9</c:v>
                </c:pt>
                <c:pt idx="88">
                  <c:v>110.5</c:v>
                </c:pt>
                <c:pt idx="89">
                  <c:v>110.4</c:v>
                </c:pt>
                <c:pt idx="90">
                  <c:v>110.5</c:v>
                </c:pt>
                <c:pt idx="91">
                  <c:v>110.5</c:v>
                </c:pt>
                <c:pt idx="92">
                  <c:v>110.7</c:v>
                </c:pt>
                <c:pt idx="93">
                  <c:v>111</c:v>
                </c:pt>
                <c:pt idx="94">
                  <c:v>111.9</c:v>
                </c:pt>
                <c:pt idx="95">
                  <c:v>112.4</c:v>
                </c:pt>
                <c:pt idx="96">
                  <c:v>112.8</c:v>
                </c:pt>
                <c:pt idx="97">
                  <c:v>112</c:v>
                </c:pt>
                <c:pt idx="98">
                  <c:v>112</c:v>
                </c:pt>
                <c:pt idx="99">
                  <c:v>112.9</c:v>
                </c:pt>
                <c:pt idx="100">
                  <c:v>114.2</c:v>
                </c:pt>
                <c:pt idx="101">
                  <c:v>114.3</c:v>
                </c:pt>
                <c:pt idx="102">
                  <c:v>114.2</c:v>
                </c:pt>
                <c:pt idx="103">
                  <c:v>114.8</c:v>
                </c:pt>
                <c:pt idx="104">
                  <c:v>115.1</c:v>
                </c:pt>
                <c:pt idx="105">
                  <c:v>115.4</c:v>
                </c:pt>
                <c:pt idx="106">
                  <c:v>115.2</c:v>
                </c:pt>
                <c:pt idx="107">
                  <c:v>115.7</c:v>
                </c:pt>
                <c:pt idx="108">
                  <c:v>116.6</c:v>
                </c:pt>
                <c:pt idx="109">
                  <c:v>117.1</c:v>
                </c:pt>
                <c:pt idx="110">
                  <c:v>117.8</c:v>
                </c:pt>
                <c:pt idx="111">
                  <c:v>118</c:v>
                </c:pt>
                <c:pt idx="112">
                  <c:v>118.4</c:v>
                </c:pt>
                <c:pt idx="113">
                  <c:v>118.7</c:v>
                </c:pt>
                <c:pt idx="114">
                  <c:v>119.2</c:v>
                </c:pt>
                <c:pt idx="115">
                  <c:v>119.2</c:v>
                </c:pt>
                <c:pt idx="116">
                  <c:v>119.5</c:v>
                </c:pt>
                <c:pt idx="117">
                  <c:v>120.5</c:v>
                </c:pt>
                <c:pt idx="118">
                  <c:v>120.7</c:v>
                </c:pt>
                <c:pt idx="119">
                  <c:v>121.1</c:v>
                </c:pt>
                <c:pt idx="120">
                  <c:v>120.9</c:v>
                </c:pt>
                <c:pt idx="121">
                  <c:v>122</c:v>
                </c:pt>
                <c:pt idx="122">
                  <c:v>123.2</c:v>
                </c:pt>
                <c:pt idx="123">
                  <c:v>124.1</c:v>
                </c:pt>
                <c:pt idx="124">
                  <c:v>123.6</c:v>
                </c:pt>
                <c:pt idx="125">
                  <c:v>122.8</c:v>
                </c:pt>
                <c:pt idx="126">
                  <c:v>124.4</c:v>
                </c:pt>
                <c:pt idx="127">
                  <c:v>125.4</c:v>
                </c:pt>
                <c:pt idx="128">
                  <c:v>126.9</c:v>
                </c:pt>
                <c:pt idx="129">
                  <c:v>126</c:v>
                </c:pt>
                <c:pt idx="130">
                  <c:v>126.3</c:v>
                </c:pt>
                <c:pt idx="131">
                  <c:v>126.3</c:v>
                </c:pt>
                <c:pt idx="132">
                  <c:v>127</c:v>
                </c:pt>
                <c:pt idx="133">
                  <c:v>127.3</c:v>
                </c:pt>
                <c:pt idx="134">
                  <c:v>127.1</c:v>
                </c:pt>
                <c:pt idx="135">
                  <c:v>127.5</c:v>
                </c:pt>
                <c:pt idx="136">
                  <c:v>128.6</c:v>
                </c:pt>
                <c:pt idx="137">
                  <c:v>130.5</c:v>
                </c:pt>
                <c:pt idx="138">
                  <c:v>131</c:v>
                </c:pt>
                <c:pt idx="139">
                  <c:v>131.3</c:v>
                </c:pt>
                <c:pt idx="140">
                  <c:v>131.8</c:v>
                </c:pt>
                <c:pt idx="141">
                  <c:v>132.2</c:v>
                </c:pt>
                <c:pt idx="142">
                  <c:v>132.5</c:v>
                </c:pt>
                <c:pt idx="143">
                  <c:v>132.9</c:v>
                </c:pt>
                <c:pt idx="144">
                  <c:v>133.7</c:v>
                </c:pt>
                <c:pt idx="145">
                  <c:v>134.4</c:v>
                </c:pt>
                <c:pt idx="146">
                  <c:v>134.9</c:v>
                </c:pt>
                <c:pt idx="147">
                  <c:v>135.1</c:v>
                </c:pt>
                <c:pt idx="148">
                  <c:v>135.7</c:v>
                </c:pt>
                <c:pt idx="149">
                  <c:v>137.3</c:v>
                </c:pt>
                <c:pt idx="150">
                  <c:v>138.1</c:v>
                </c:pt>
                <c:pt idx="151">
                  <c:v>138.9</c:v>
                </c:pt>
                <c:pt idx="152">
                  <c:v>138.9</c:v>
                </c:pt>
                <c:pt idx="153">
                  <c:v>140.2</c:v>
                </c:pt>
                <c:pt idx="154">
                  <c:v>142.1</c:v>
                </c:pt>
                <c:pt idx="155">
                  <c:v>143.6</c:v>
                </c:pt>
                <c:pt idx="156">
                  <c:v>144.4</c:v>
                </c:pt>
                <c:pt idx="157">
                  <c:v>145.4</c:v>
                </c:pt>
                <c:pt idx="158">
                  <c:v>146.3</c:v>
                </c:pt>
                <c:pt idx="159">
                  <c:v>147.2</c:v>
                </c:pt>
                <c:pt idx="160">
                  <c:v>147.5</c:v>
                </c:pt>
                <c:pt idx="161">
                  <c:v>147.3</c:v>
                </c:pt>
                <c:pt idx="162">
                  <c:v>147.5</c:v>
                </c:pt>
                <c:pt idx="163">
                  <c:v>148.8</c:v>
                </c:pt>
                <c:pt idx="164">
                  <c:v>150</c:v>
                </c:pt>
                <c:pt idx="165">
                  <c:v>151.6</c:v>
                </c:pt>
                <c:pt idx="169">
                  <c:v>0</c:v>
                </c:pt>
                <c:pt idx="170">
                  <c:v>0</c:v>
                </c:pt>
                <c:pt idx="171">
                  <c:v>0</c:v>
                </c:pt>
                <c:pt idx="172">
                  <c:v>0</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Taulukko!$F$3:$F$175</c:f>
              <c:numCache>
                <c:ptCount val="173"/>
                <c:pt idx="0">
                  <c:v>73.2</c:v>
                </c:pt>
                <c:pt idx="1">
                  <c:v>73.6</c:v>
                </c:pt>
                <c:pt idx="2">
                  <c:v>74.1</c:v>
                </c:pt>
                <c:pt idx="3">
                  <c:v>74.7</c:v>
                </c:pt>
                <c:pt idx="4">
                  <c:v>75.4</c:v>
                </c:pt>
                <c:pt idx="5">
                  <c:v>75.9</c:v>
                </c:pt>
                <c:pt idx="6">
                  <c:v>76.3</c:v>
                </c:pt>
                <c:pt idx="7">
                  <c:v>76.7</c:v>
                </c:pt>
                <c:pt idx="8">
                  <c:v>77.2</c:v>
                </c:pt>
                <c:pt idx="9">
                  <c:v>77.6</c:v>
                </c:pt>
                <c:pt idx="10">
                  <c:v>78.1</c:v>
                </c:pt>
                <c:pt idx="11">
                  <c:v>78.5</c:v>
                </c:pt>
                <c:pt idx="12">
                  <c:v>78.8</c:v>
                </c:pt>
                <c:pt idx="13">
                  <c:v>79.1</c:v>
                </c:pt>
                <c:pt idx="14">
                  <c:v>79.4</c:v>
                </c:pt>
                <c:pt idx="15">
                  <c:v>79.6</c:v>
                </c:pt>
                <c:pt idx="16">
                  <c:v>79.7</c:v>
                </c:pt>
                <c:pt idx="17">
                  <c:v>79.9</c:v>
                </c:pt>
                <c:pt idx="18">
                  <c:v>80.1</c:v>
                </c:pt>
                <c:pt idx="19">
                  <c:v>80.4</c:v>
                </c:pt>
                <c:pt idx="20">
                  <c:v>80.9</c:v>
                </c:pt>
                <c:pt idx="21">
                  <c:v>81.4</c:v>
                </c:pt>
                <c:pt idx="22">
                  <c:v>81.8</c:v>
                </c:pt>
                <c:pt idx="23">
                  <c:v>82.2</c:v>
                </c:pt>
                <c:pt idx="24">
                  <c:v>82.4</c:v>
                </c:pt>
                <c:pt idx="25">
                  <c:v>82.5</c:v>
                </c:pt>
                <c:pt idx="26">
                  <c:v>82.7</c:v>
                </c:pt>
                <c:pt idx="27">
                  <c:v>83</c:v>
                </c:pt>
                <c:pt idx="28">
                  <c:v>83.4</c:v>
                </c:pt>
                <c:pt idx="29">
                  <c:v>83.9</c:v>
                </c:pt>
                <c:pt idx="30">
                  <c:v>84.4</c:v>
                </c:pt>
                <c:pt idx="31">
                  <c:v>84.9</c:v>
                </c:pt>
                <c:pt idx="32">
                  <c:v>85.3</c:v>
                </c:pt>
                <c:pt idx="33">
                  <c:v>85.5</c:v>
                </c:pt>
                <c:pt idx="34">
                  <c:v>85.8</c:v>
                </c:pt>
                <c:pt idx="35">
                  <c:v>86.3</c:v>
                </c:pt>
                <c:pt idx="36">
                  <c:v>87</c:v>
                </c:pt>
                <c:pt idx="37">
                  <c:v>87.7</c:v>
                </c:pt>
                <c:pt idx="38">
                  <c:v>88.3</c:v>
                </c:pt>
                <c:pt idx="39">
                  <c:v>88.7</c:v>
                </c:pt>
                <c:pt idx="40">
                  <c:v>89</c:v>
                </c:pt>
                <c:pt idx="41">
                  <c:v>89.4</c:v>
                </c:pt>
                <c:pt idx="42">
                  <c:v>89.8</c:v>
                </c:pt>
                <c:pt idx="43">
                  <c:v>90.2</c:v>
                </c:pt>
                <c:pt idx="44">
                  <c:v>90.6</c:v>
                </c:pt>
                <c:pt idx="45">
                  <c:v>91</c:v>
                </c:pt>
                <c:pt idx="46">
                  <c:v>91.4</c:v>
                </c:pt>
                <c:pt idx="47">
                  <c:v>91.7</c:v>
                </c:pt>
                <c:pt idx="48">
                  <c:v>91.9</c:v>
                </c:pt>
                <c:pt idx="49">
                  <c:v>92.1</c:v>
                </c:pt>
                <c:pt idx="50">
                  <c:v>92.4</c:v>
                </c:pt>
                <c:pt idx="51">
                  <c:v>92.7</c:v>
                </c:pt>
                <c:pt idx="52">
                  <c:v>93</c:v>
                </c:pt>
                <c:pt idx="53">
                  <c:v>93.5</c:v>
                </c:pt>
                <c:pt idx="54">
                  <c:v>94</c:v>
                </c:pt>
                <c:pt idx="55">
                  <c:v>94.5</c:v>
                </c:pt>
                <c:pt idx="56">
                  <c:v>94.9</c:v>
                </c:pt>
                <c:pt idx="57">
                  <c:v>95.3</c:v>
                </c:pt>
                <c:pt idx="58">
                  <c:v>95.7</c:v>
                </c:pt>
                <c:pt idx="59">
                  <c:v>96.1</c:v>
                </c:pt>
                <c:pt idx="60">
                  <c:v>96.6</c:v>
                </c:pt>
                <c:pt idx="61">
                  <c:v>97.2</c:v>
                </c:pt>
                <c:pt idx="62">
                  <c:v>97.8</c:v>
                </c:pt>
                <c:pt idx="63">
                  <c:v>98.5</c:v>
                </c:pt>
                <c:pt idx="64">
                  <c:v>99.2</c:v>
                </c:pt>
                <c:pt idx="65">
                  <c:v>99.8</c:v>
                </c:pt>
                <c:pt idx="66">
                  <c:v>100.3</c:v>
                </c:pt>
                <c:pt idx="67">
                  <c:v>100.9</c:v>
                </c:pt>
                <c:pt idx="68">
                  <c:v>101.5</c:v>
                </c:pt>
                <c:pt idx="69">
                  <c:v>102.1</c:v>
                </c:pt>
                <c:pt idx="70">
                  <c:v>102.8</c:v>
                </c:pt>
                <c:pt idx="71">
                  <c:v>103.6</c:v>
                </c:pt>
                <c:pt idx="72">
                  <c:v>104.5</c:v>
                </c:pt>
                <c:pt idx="73">
                  <c:v>105.2</c:v>
                </c:pt>
                <c:pt idx="74">
                  <c:v>105.7</c:v>
                </c:pt>
                <c:pt idx="75">
                  <c:v>106.1</c:v>
                </c:pt>
                <c:pt idx="76">
                  <c:v>106.4</c:v>
                </c:pt>
                <c:pt idx="77">
                  <c:v>106.8</c:v>
                </c:pt>
                <c:pt idx="78">
                  <c:v>107.2</c:v>
                </c:pt>
                <c:pt idx="79">
                  <c:v>107.5</c:v>
                </c:pt>
                <c:pt idx="80">
                  <c:v>107.8</c:v>
                </c:pt>
                <c:pt idx="81">
                  <c:v>108.1</c:v>
                </c:pt>
                <c:pt idx="82">
                  <c:v>108.3</c:v>
                </c:pt>
                <c:pt idx="83">
                  <c:v>108.4</c:v>
                </c:pt>
                <c:pt idx="84">
                  <c:v>108.5</c:v>
                </c:pt>
                <c:pt idx="85">
                  <c:v>108.8</c:v>
                </c:pt>
                <c:pt idx="86">
                  <c:v>109.3</c:v>
                </c:pt>
                <c:pt idx="87">
                  <c:v>109.8</c:v>
                </c:pt>
                <c:pt idx="88">
                  <c:v>110.2</c:v>
                </c:pt>
                <c:pt idx="89">
                  <c:v>110.4</c:v>
                </c:pt>
                <c:pt idx="90">
                  <c:v>110.5</c:v>
                </c:pt>
                <c:pt idx="91">
                  <c:v>110.7</c:v>
                </c:pt>
                <c:pt idx="92">
                  <c:v>110.9</c:v>
                </c:pt>
                <c:pt idx="93">
                  <c:v>111.3</c:v>
                </c:pt>
                <c:pt idx="94">
                  <c:v>111.7</c:v>
                </c:pt>
                <c:pt idx="95">
                  <c:v>112.1</c:v>
                </c:pt>
                <c:pt idx="96">
                  <c:v>112.3</c:v>
                </c:pt>
                <c:pt idx="97">
                  <c:v>112.3</c:v>
                </c:pt>
                <c:pt idx="98">
                  <c:v>112.5</c:v>
                </c:pt>
                <c:pt idx="99">
                  <c:v>113.1</c:v>
                </c:pt>
                <c:pt idx="100">
                  <c:v>113.7</c:v>
                </c:pt>
                <c:pt idx="101">
                  <c:v>114.1</c:v>
                </c:pt>
                <c:pt idx="102">
                  <c:v>114.4</c:v>
                </c:pt>
                <c:pt idx="103">
                  <c:v>114.7</c:v>
                </c:pt>
                <c:pt idx="104">
                  <c:v>115</c:v>
                </c:pt>
                <c:pt idx="105">
                  <c:v>115.3</c:v>
                </c:pt>
                <c:pt idx="106">
                  <c:v>115.6</c:v>
                </c:pt>
                <c:pt idx="107">
                  <c:v>116</c:v>
                </c:pt>
                <c:pt idx="108">
                  <c:v>116.5</c:v>
                </c:pt>
                <c:pt idx="109">
                  <c:v>117.1</c:v>
                </c:pt>
                <c:pt idx="110">
                  <c:v>117.6</c:v>
                </c:pt>
                <c:pt idx="111">
                  <c:v>118</c:v>
                </c:pt>
                <c:pt idx="112">
                  <c:v>118.4</c:v>
                </c:pt>
                <c:pt idx="113">
                  <c:v>118.7</c:v>
                </c:pt>
                <c:pt idx="114">
                  <c:v>119.1</c:v>
                </c:pt>
                <c:pt idx="115">
                  <c:v>119.4</c:v>
                </c:pt>
                <c:pt idx="116">
                  <c:v>119.8</c:v>
                </c:pt>
                <c:pt idx="117">
                  <c:v>120.2</c:v>
                </c:pt>
                <c:pt idx="118">
                  <c:v>120.6</c:v>
                </c:pt>
                <c:pt idx="119">
                  <c:v>121</c:v>
                </c:pt>
                <c:pt idx="120">
                  <c:v>121.4</c:v>
                </c:pt>
                <c:pt idx="121">
                  <c:v>122.1</c:v>
                </c:pt>
                <c:pt idx="122">
                  <c:v>122.9</c:v>
                </c:pt>
                <c:pt idx="123">
                  <c:v>123.4</c:v>
                </c:pt>
                <c:pt idx="124">
                  <c:v>123.5</c:v>
                </c:pt>
                <c:pt idx="125">
                  <c:v>123.8</c:v>
                </c:pt>
                <c:pt idx="126">
                  <c:v>124.4</c:v>
                </c:pt>
                <c:pt idx="127">
                  <c:v>125.3</c:v>
                </c:pt>
                <c:pt idx="128">
                  <c:v>125.9</c:v>
                </c:pt>
                <c:pt idx="129">
                  <c:v>126.2</c:v>
                </c:pt>
                <c:pt idx="130">
                  <c:v>126.3</c:v>
                </c:pt>
                <c:pt idx="131">
                  <c:v>126.6</c:v>
                </c:pt>
                <c:pt idx="132">
                  <c:v>126.9</c:v>
                </c:pt>
                <c:pt idx="133">
                  <c:v>127.2</c:v>
                </c:pt>
                <c:pt idx="134">
                  <c:v>127.5</c:v>
                </c:pt>
                <c:pt idx="135">
                  <c:v>128</c:v>
                </c:pt>
                <c:pt idx="136">
                  <c:v>128.9</c:v>
                </c:pt>
                <c:pt idx="137">
                  <c:v>129.9</c:v>
                </c:pt>
                <c:pt idx="138">
                  <c:v>130.7</c:v>
                </c:pt>
                <c:pt idx="139">
                  <c:v>131.2</c:v>
                </c:pt>
                <c:pt idx="140">
                  <c:v>131.7</c:v>
                </c:pt>
                <c:pt idx="141">
                  <c:v>132.2</c:v>
                </c:pt>
                <c:pt idx="142">
                  <c:v>132.6</c:v>
                </c:pt>
                <c:pt idx="143">
                  <c:v>133.1</c:v>
                </c:pt>
                <c:pt idx="144">
                  <c:v>133.7</c:v>
                </c:pt>
                <c:pt idx="145">
                  <c:v>134.3</c:v>
                </c:pt>
                <c:pt idx="146">
                  <c:v>134.8</c:v>
                </c:pt>
                <c:pt idx="147">
                  <c:v>135.4</c:v>
                </c:pt>
                <c:pt idx="148">
                  <c:v>136.1</c:v>
                </c:pt>
                <c:pt idx="149">
                  <c:v>137</c:v>
                </c:pt>
                <c:pt idx="150">
                  <c:v>137.9</c:v>
                </c:pt>
                <c:pt idx="151">
                  <c:v>138.7</c:v>
                </c:pt>
                <c:pt idx="152">
                  <c:v>139.5</c:v>
                </c:pt>
                <c:pt idx="153">
                  <c:v>140.6</c:v>
                </c:pt>
                <c:pt idx="154">
                  <c:v>141.9</c:v>
                </c:pt>
                <c:pt idx="155">
                  <c:v>143.2</c:v>
                </c:pt>
                <c:pt idx="156">
                  <c:v>144.3</c:v>
                </c:pt>
                <c:pt idx="157">
                  <c:v>145.2</c:v>
                </c:pt>
                <c:pt idx="158">
                  <c:v>146.1</c:v>
                </c:pt>
                <c:pt idx="159">
                  <c:v>146.8</c:v>
                </c:pt>
                <c:pt idx="160">
                  <c:v>147.3</c:v>
                </c:pt>
                <c:pt idx="161">
                  <c:v>147.6</c:v>
                </c:pt>
                <c:pt idx="162">
                  <c:v>148.1</c:v>
                </c:pt>
                <c:pt idx="163">
                  <c:v>149</c:v>
                </c:pt>
                <c:pt idx="164">
                  <c:v>150.1</c:v>
                </c:pt>
                <c:pt idx="165">
                  <c:v>151.2</c:v>
                </c:pt>
              </c:numCache>
            </c:numRef>
          </c:val>
          <c:smooth val="0"/>
        </c:ser>
        <c:axId val="61765530"/>
        <c:axId val="19018859"/>
      </c:lineChart>
      <c:catAx>
        <c:axId val="61765530"/>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1425"/>
              <c:y val="-0.1325"/>
            </c:manualLayout>
          </c:layout>
          <c:overlay val="0"/>
          <c:spPr>
            <a:noFill/>
            <a:ln>
              <a:noFill/>
            </a:ln>
          </c:spPr>
        </c:title>
        <c:delete val="0"/>
        <c:numFmt formatCode="d\.m\." sourceLinked="0"/>
        <c:majorTickMark val="out"/>
        <c:minorTickMark val="none"/>
        <c:tickLblPos val="nextTo"/>
        <c:txPr>
          <a:bodyPr vert="horz" rot="-5400000"/>
          <a:lstStyle/>
          <a:p>
            <a:pPr>
              <a:defRPr lang="en-US" cap="none" sz="900" b="0" i="0" u="none" baseline="0"/>
            </a:pPr>
          </a:p>
        </c:txPr>
        <c:crossAx val="19018859"/>
        <c:crossesAt val="60"/>
        <c:auto val="0"/>
        <c:lblOffset val="100"/>
        <c:tickLblSkip val="6"/>
        <c:tickMarkSkip val="2"/>
        <c:noMultiLvlLbl val="0"/>
      </c:catAx>
      <c:valAx>
        <c:axId val="19018859"/>
        <c:scaling>
          <c:orientation val="minMax"/>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crossAx val="61765530"/>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55"/>
          <c:y val="0.4"/>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Teollisuus</a:t>
            </a:r>
          </a:p>
        </c:rich>
      </c:tx>
      <c:layout>
        <c:manualLayout>
          <c:xMode val="factor"/>
          <c:yMode val="factor"/>
          <c:x val="-0.027"/>
          <c:y val="0.008"/>
        </c:manualLayout>
      </c:layout>
      <c:spPr>
        <a:noFill/>
        <a:ln>
          <a:noFill/>
        </a:ln>
      </c:spPr>
    </c:title>
    <c:plotArea>
      <c:layout>
        <c:manualLayout>
          <c:xMode val="edge"/>
          <c:yMode val="edge"/>
          <c:x val="0.04675"/>
          <c:y val="0.14325"/>
          <c:w val="0.7785"/>
          <c:h val="0.771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Taulukko!$H$3:$H$175</c:f>
              <c:numCache>
                <c:ptCount val="173"/>
                <c:pt idx="0">
                  <c:v>69.2</c:v>
                </c:pt>
                <c:pt idx="1">
                  <c:v>71.5</c:v>
                </c:pt>
                <c:pt idx="2">
                  <c:v>73.1</c:v>
                </c:pt>
                <c:pt idx="3">
                  <c:v>70.9</c:v>
                </c:pt>
                <c:pt idx="4">
                  <c:v>75</c:v>
                </c:pt>
                <c:pt idx="5">
                  <c:v>105.4</c:v>
                </c:pt>
                <c:pt idx="6">
                  <c:v>79</c:v>
                </c:pt>
                <c:pt idx="7">
                  <c:v>73.9</c:v>
                </c:pt>
                <c:pt idx="8">
                  <c:v>76.4</c:v>
                </c:pt>
                <c:pt idx="9">
                  <c:v>71.7</c:v>
                </c:pt>
                <c:pt idx="10">
                  <c:v>72.6</c:v>
                </c:pt>
                <c:pt idx="11">
                  <c:v>79.5</c:v>
                </c:pt>
                <c:pt idx="12">
                  <c:v>74.3</c:v>
                </c:pt>
                <c:pt idx="13">
                  <c:v>75.8</c:v>
                </c:pt>
                <c:pt idx="14">
                  <c:v>77.7</c:v>
                </c:pt>
                <c:pt idx="15">
                  <c:v>75.6</c:v>
                </c:pt>
                <c:pt idx="16">
                  <c:v>81.6</c:v>
                </c:pt>
                <c:pt idx="17">
                  <c:v>104.4</c:v>
                </c:pt>
                <c:pt idx="18">
                  <c:v>86.3</c:v>
                </c:pt>
                <c:pt idx="19">
                  <c:v>80.5</c:v>
                </c:pt>
                <c:pt idx="20">
                  <c:v>75.5</c:v>
                </c:pt>
                <c:pt idx="21">
                  <c:v>76.9</c:v>
                </c:pt>
                <c:pt idx="22">
                  <c:v>77.7</c:v>
                </c:pt>
                <c:pt idx="23">
                  <c:v>79</c:v>
                </c:pt>
                <c:pt idx="24">
                  <c:v>82.2</c:v>
                </c:pt>
                <c:pt idx="25">
                  <c:v>79.4</c:v>
                </c:pt>
                <c:pt idx="26">
                  <c:v>78.2</c:v>
                </c:pt>
                <c:pt idx="27">
                  <c:v>80.9</c:v>
                </c:pt>
                <c:pt idx="28">
                  <c:v>85.9</c:v>
                </c:pt>
                <c:pt idx="29">
                  <c:v>105.2</c:v>
                </c:pt>
                <c:pt idx="30">
                  <c:v>95.8</c:v>
                </c:pt>
                <c:pt idx="31">
                  <c:v>85.8</c:v>
                </c:pt>
                <c:pt idx="32">
                  <c:v>81.3</c:v>
                </c:pt>
                <c:pt idx="33">
                  <c:v>83.4</c:v>
                </c:pt>
                <c:pt idx="34">
                  <c:v>78.5</c:v>
                </c:pt>
                <c:pt idx="35">
                  <c:v>85.6</c:v>
                </c:pt>
                <c:pt idx="36">
                  <c:v>86.3</c:v>
                </c:pt>
                <c:pt idx="37">
                  <c:v>85.5</c:v>
                </c:pt>
                <c:pt idx="38">
                  <c:v>87.9</c:v>
                </c:pt>
                <c:pt idx="39">
                  <c:v>90.2</c:v>
                </c:pt>
                <c:pt idx="40">
                  <c:v>89.1</c:v>
                </c:pt>
                <c:pt idx="41">
                  <c:v>110.3</c:v>
                </c:pt>
                <c:pt idx="42">
                  <c:v>108.2</c:v>
                </c:pt>
                <c:pt idx="43">
                  <c:v>85.9</c:v>
                </c:pt>
                <c:pt idx="44">
                  <c:v>86</c:v>
                </c:pt>
                <c:pt idx="45">
                  <c:v>87.2</c:v>
                </c:pt>
                <c:pt idx="46">
                  <c:v>82.5</c:v>
                </c:pt>
                <c:pt idx="47">
                  <c:v>97.9</c:v>
                </c:pt>
                <c:pt idx="48">
                  <c:v>83.5</c:v>
                </c:pt>
                <c:pt idx="49">
                  <c:v>87.6</c:v>
                </c:pt>
                <c:pt idx="50">
                  <c:v>93.1</c:v>
                </c:pt>
                <c:pt idx="51">
                  <c:v>90.8</c:v>
                </c:pt>
                <c:pt idx="52">
                  <c:v>91.1</c:v>
                </c:pt>
                <c:pt idx="53">
                  <c:v>113.5</c:v>
                </c:pt>
                <c:pt idx="54">
                  <c:v>110.6</c:v>
                </c:pt>
                <c:pt idx="55">
                  <c:v>89.3</c:v>
                </c:pt>
                <c:pt idx="56">
                  <c:v>90.2</c:v>
                </c:pt>
                <c:pt idx="57">
                  <c:v>89.6</c:v>
                </c:pt>
                <c:pt idx="58">
                  <c:v>86.2</c:v>
                </c:pt>
                <c:pt idx="59">
                  <c:v>102.3</c:v>
                </c:pt>
                <c:pt idx="60">
                  <c:v>87.1</c:v>
                </c:pt>
                <c:pt idx="61">
                  <c:v>94</c:v>
                </c:pt>
                <c:pt idx="62">
                  <c:v>101.2</c:v>
                </c:pt>
                <c:pt idx="63">
                  <c:v>91</c:v>
                </c:pt>
                <c:pt idx="64">
                  <c:v>97.1</c:v>
                </c:pt>
                <c:pt idx="65">
                  <c:v>132.3</c:v>
                </c:pt>
                <c:pt idx="66">
                  <c:v>107.2</c:v>
                </c:pt>
                <c:pt idx="67">
                  <c:v>96.8</c:v>
                </c:pt>
                <c:pt idx="68">
                  <c:v>100</c:v>
                </c:pt>
                <c:pt idx="69">
                  <c:v>92.6</c:v>
                </c:pt>
                <c:pt idx="70">
                  <c:v>93.6</c:v>
                </c:pt>
                <c:pt idx="71">
                  <c:v>107</c:v>
                </c:pt>
                <c:pt idx="72">
                  <c:v>94</c:v>
                </c:pt>
                <c:pt idx="73">
                  <c:v>101.1</c:v>
                </c:pt>
                <c:pt idx="74">
                  <c:v>111.5</c:v>
                </c:pt>
                <c:pt idx="75">
                  <c:v>98.9</c:v>
                </c:pt>
                <c:pt idx="76">
                  <c:v>105.2</c:v>
                </c:pt>
                <c:pt idx="77">
                  <c:v>138.5</c:v>
                </c:pt>
                <c:pt idx="78">
                  <c:v>113.2</c:v>
                </c:pt>
                <c:pt idx="79">
                  <c:v>104.7</c:v>
                </c:pt>
                <c:pt idx="80">
                  <c:v>100.3</c:v>
                </c:pt>
                <c:pt idx="81">
                  <c:v>97.2</c:v>
                </c:pt>
                <c:pt idx="82">
                  <c:v>101.3</c:v>
                </c:pt>
                <c:pt idx="83">
                  <c:v>105.6</c:v>
                </c:pt>
                <c:pt idx="84">
                  <c:v>95.7</c:v>
                </c:pt>
                <c:pt idx="85">
                  <c:v>99.7</c:v>
                </c:pt>
                <c:pt idx="86">
                  <c:v>108.4</c:v>
                </c:pt>
                <c:pt idx="87">
                  <c:v>101</c:v>
                </c:pt>
                <c:pt idx="88">
                  <c:v>111.6</c:v>
                </c:pt>
                <c:pt idx="89">
                  <c:v>131.4</c:v>
                </c:pt>
                <c:pt idx="90">
                  <c:v>116.1</c:v>
                </c:pt>
                <c:pt idx="91">
                  <c:v>104.9</c:v>
                </c:pt>
                <c:pt idx="92">
                  <c:v>100.9</c:v>
                </c:pt>
                <c:pt idx="93">
                  <c:v>98.8</c:v>
                </c:pt>
                <c:pt idx="94">
                  <c:v>102.9</c:v>
                </c:pt>
                <c:pt idx="95">
                  <c:v>105.9</c:v>
                </c:pt>
                <c:pt idx="96">
                  <c:v>100.8</c:v>
                </c:pt>
                <c:pt idx="97">
                  <c:v>102.4</c:v>
                </c:pt>
                <c:pt idx="98">
                  <c:v>104.5</c:v>
                </c:pt>
                <c:pt idx="99">
                  <c:v>103.6</c:v>
                </c:pt>
                <c:pt idx="100">
                  <c:v>113</c:v>
                </c:pt>
                <c:pt idx="101">
                  <c:v>131.5</c:v>
                </c:pt>
                <c:pt idx="102">
                  <c:v>119.5</c:v>
                </c:pt>
                <c:pt idx="103">
                  <c:v>105.8</c:v>
                </c:pt>
                <c:pt idx="104">
                  <c:v>103.6</c:v>
                </c:pt>
                <c:pt idx="105">
                  <c:v>106.4</c:v>
                </c:pt>
                <c:pt idx="106">
                  <c:v>97.3</c:v>
                </c:pt>
                <c:pt idx="107">
                  <c:v>110</c:v>
                </c:pt>
                <c:pt idx="108">
                  <c:v>102.1</c:v>
                </c:pt>
                <c:pt idx="109">
                  <c:v>104.4</c:v>
                </c:pt>
                <c:pt idx="110">
                  <c:v>113.9</c:v>
                </c:pt>
                <c:pt idx="111">
                  <c:v>112.5</c:v>
                </c:pt>
                <c:pt idx="112">
                  <c:v>108.8</c:v>
                </c:pt>
                <c:pt idx="113">
                  <c:v>133.7</c:v>
                </c:pt>
                <c:pt idx="114">
                  <c:v>127.9</c:v>
                </c:pt>
                <c:pt idx="115">
                  <c:v>104.8</c:v>
                </c:pt>
                <c:pt idx="116">
                  <c:v>109.7</c:v>
                </c:pt>
                <c:pt idx="117">
                  <c:v>108.8</c:v>
                </c:pt>
                <c:pt idx="118">
                  <c:v>101.1</c:v>
                </c:pt>
                <c:pt idx="119">
                  <c:v>117.5</c:v>
                </c:pt>
                <c:pt idx="120">
                  <c:v>103.1</c:v>
                </c:pt>
                <c:pt idx="121">
                  <c:v>110</c:v>
                </c:pt>
                <c:pt idx="122">
                  <c:v>121.3</c:v>
                </c:pt>
                <c:pt idx="123">
                  <c:v>116.8</c:v>
                </c:pt>
                <c:pt idx="124">
                  <c:v>110.8</c:v>
                </c:pt>
                <c:pt idx="125">
                  <c:v>131</c:v>
                </c:pt>
                <c:pt idx="126">
                  <c:v>128</c:v>
                </c:pt>
                <c:pt idx="127">
                  <c:v>109.1</c:v>
                </c:pt>
                <c:pt idx="128">
                  <c:v>125.5</c:v>
                </c:pt>
                <c:pt idx="129">
                  <c:v>106.8</c:v>
                </c:pt>
                <c:pt idx="130">
                  <c:v>105.8</c:v>
                </c:pt>
                <c:pt idx="131">
                  <c:v>120.6</c:v>
                </c:pt>
                <c:pt idx="132">
                  <c:v>105.9</c:v>
                </c:pt>
                <c:pt idx="133">
                  <c:v>113.3</c:v>
                </c:pt>
                <c:pt idx="134">
                  <c:v>130</c:v>
                </c:pt>
                <c:pt idx="135">
                  <c:v>111.6</c:v>
                </c:pt>
                <c:pt idx="136">
                  <c:v>113.6</c:v>
                </c:pt>
                <c:pt idx="137">
                  <c:v>148.6</c:v>
                </c:pt>
                <c:pt idx="138">
                  <c:v>128.1</c:v>
                </c:pt>
                <c:pt idx="139">
                  <c:v>113.6</c:v>
                </c:pt>
                <c:pt idx="140">
                  <c:v>124.4</c:v>
                </c:pt>
                <c:pt idx="141">
                  <c:v>110.5</c:v>
                </c:pt>
                <c:pt idx="142">
                  <c:v>110.3</c:v>
                </c:pt>
                <c:pt idx="143">
                  <c:v>124.1</c:v>
                </c:pt>
                <c:pt idx="144">
                  <c:v>109.9</c:v>
                </c:pt>
                <c:pt idx="145">
                  <c:v>118.4</c:v>
                </c:pt>
                <c:pt idx="146">
                  <c:v>134.3</c:v>
                </c:pt>
                <c:pt idx="147">
                  <c:v>115.6</c:v>
                </c:pt>
                <c:pt idx="148">
                  <c:v>120.6</c:v>
                </c:pt>
                <c:pt idx="149">
                  <c:v>151.9</c:v>
                </c:pt>
                <c:pt idx="150">
                  <c:v>132.5</c:v>
                </c:pt>
                <c:pt idx="151">
                  <c:v>128.5</c:v>
                </c:pt>
                <c:pt idx="152">
                  <c:v>124.2</c:v>
                </c:pt>
                <c:pt idx="153">
                  <c:v>115.8</c:v>
                </c:pt>
                <c:pt idx="154">
                  <c:v>119.5</c:v>
                </c:pt>
                <c:pt idx="155">
                  <c:v>126.1</c:v>
                </c:pt>
                <c:pt idx="156">
                  <c:v>116.9</c:v>
                </c:pt>
                <c:pt idx="157">
                  <c:v>132.7</c:v>
                </c:pt>
                <c:pt idx="158">
                  <c:v>138.5</c:v>
                </c:pt>
                <c:pt idx="159">
                  <c:v>125.4</c:v>
                </c:pt>
                <c:pt idx="160">
                  <c:v>129.8</c:v>
                </c:pt>
                <c:pt idx="161">
                  <c:v>152.2</c:v>
                </c:pt>
                <c:pt idx="162">
                  <c:v>139.3</c:v>
                </c:pt>
                <c:pt idx="163">
                  <c:v>128.9</c:v>
                </c:pt>
                <c:pt idx="164">
                  <c:v>123.2</c:v>
                </c:pt>
                <c:pt idx="165">
                  <c:v>126.8</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Taulukko!$I$3:$I$175</c:f>
              <c:numCache>
                <c:ptCount val="173"/>
                <c:pt idx="0">
                  <c:v>75.2</c:v>
                </c:pt>
                <c:pt idx="1">
                  <c:v>75.1</c:v>
                </c:pt>
                <c:pt idx="2">
                  <c:v>75.1</c:v>
                </c:pt>
                <c:pt idx="3">
                  <c:v>75.6</c:v>
                </c:pt>
                <c:pt idx="4">
                  <c:v>75.9</c:v>
                </c:pt>
                <c:pt idx="5">
                  <c:v>76.8</c:v>
                </c:pt>
                <c:pt idx="6">
                  <c:v>76.2</c:v>
                </c:pt>
                <c:pt idx="7">
                  <c:v>76.6</c:v>
                </c:pt>
                <c:pt idx="8">
                  <c:v>77.6</c:v>
                </c:pt>
                <c:pt idx="9">
                  <c:v>77.7</c:v>
                </c:pt>
                <c:pt idx="10">
                  <c:v>77.9</c:v>
                </c:pt>
                <c:pt idx="11">
                  <c:v>78</c:v>
                </c:pt>
                <c:pt idx="12">
                  <c:v>78</c:v>
                </c:pt>
                <c:pt idx="13">
                  <c:v>79.1</c:v>
                </c:pt>
                <c:pt idx="14">
                  <c:v>80.1</c:v>
                </c:pt>
                <c:pt idx="15">
                  <c:v>79.5</c:v>
                </c:pt>
                <c:pt idx="16">
                  <c:v>80.1</c:v>
                </c:pt>
                <c:pt idx="17">
                  <c:v>80.5</c:v>
                </c:pt>
                <c:pt idx="18">
                  <c:v>80.5</c:v>
                </c:pt>
                <c:pt idx="19">
                  <c:v>80.9</c:v>
                </c:pt>
                <c:pt idx="20">
                  <c:v>81.1</c:v>
                </c:pt>
                <c:pt idx="21">
                  <c:v>81.7</c:v>
                </c:pt>
                <c:pt idx="22">
                  <c:v>82.5</c:v>
                </c:pt>
                <c:pt idx="23">
                  <c:v>82.6</c:v>
                </c:pt>
                <c:pt idx="24">
                  <c:v>83.5</c:v>
                </c:pt>
                <c:pt idx="25">
                  <c:v>83.2</c:v>
                </c:pt>
                <c:pt idx="26">
                  <c:v>82.5</c:v>
                </c:pt>
                <c:pt idx="27">
                  <c:v>84.6</c:v>
                </c:pt>
                <c:pt idx="28">
                  <c:v>84.4</c:v>
                </c:pt>
                <c:pt idx="29">
                  <c:v>84.8</c:v>
                </c:pt>
                <c:pt idx="30">
                  <c:v>85.8</c:v>
                </c:pt>
                <c:pt idx="31">
                  <c:v>87.3</c:v>
                </c:pt>
                <c:pt idx="32">
                  <c:v>86.9</c:v>
                </c:pt>
                <c:pt idx="33">
                  <c:v>87.5</c:v>
                </c:pt>
                <c:pt idx="34">
                  <c:v>87.4</c:v>
                </c:pt>
                <c:pt idx="35">
                  <c:v>88.4</c:v>
                </c:pt>
                <c:pt idx="36">
                  <c:v>89.2</c:v>
                </c:pt>
                <c:pt idx="37">
                  <c:v>89.4</c:v>
                </c:pt>
                <c:pt idx="38">
                  <c:v>90.5</c:v>
                </c:pt>
                <c:pt idx="39">
                  <c:v>90.9</c:v>
                </c:pt>
                <c:pt idx="40">
                  <c:v>91</c:v>
                </c:pt>
                <c:pt idx="41">
                  <c:v>90.7</c:v>
                </c:pt>
                <c:pt idx="42">
                  <c:v>92.1</c:v>
                </c:pt>
                <c:pt idx="43">
                  <c:v>90.7</c:v>
                </c:pt>
                <c:pt idx="44">
                  <c:v>91.3</c:v>
                </c:pt>
                <c:pt idx="45">
                  <c:v>91.7</c:v>
                </c:pt>
                <c:pt idx="46">
                  <c:v>92.6</c:v>
                </c:pt>
                <c:pt idx="47">
                  <c:v>98.8</c:v>
                </c:pt>
                <c:pt idx="48">
                  <c:v>91.8</c:v>
                </c:pt>
                <c:pt idx="49">
                  <c:v>92.4</c:v>
                </c:pt>
                <c:pt idx="50">
                  <c:v>92.8</c:v>
                </c:pt>
                <c:pt idx="51">
                  <c:v>92.9</c:v>
                </c:pt>
                <c:pt idx="52">
                  <c:v>94</c:v>
                </c:pt>
                <c:pt idx="53">
                  <c:v>93</c:v>
                </c:pt>
                <c:pt idx="54">
                  <c:v>94.6</c:v>
                </c:pt>
                <c:pt idx="55">
                  <c:v>94.8</c:v>
                </c:pt>
                <c:pt idx="56">
                  <c:v>94.4</c:v>
                </c:pt>
                <c:pt idx="57">
                  <c:v>95.3</c:v>
                </c:pt>
                <c:pt idx="58">
                  <c:v>95.3</c:v>
                </c:pt>
                <c:pt idx="59">
                  <c:v>96.6</c:v>
                </c:pt>
                <c:pt idx="60">
                  <c:v>96.9</c:v>
                </c:pt>
                <c:pt idx="61">
                  <c:v>97.2</c:v>
                </c:pt>
                <c:pt idx="62">
                  <c:v>97.4</c:v>
                </c:pt>
                <c:pt idx="63">
                  <c:v>97.4</c:v>
                </c:pt>
                <c:pt idx="64">
                  <c:v>97.8</c:v>
                </c:pt>
                <c:pt idx="65">
                  <c:v>106.3</c:v>
                </c:pt>
                <c:pt idx="66">
                  <c:v>98.8</c:v>
                </c:pt>
                <c:pt idx="67">
                  <c:v>100.1</c:v>
                </c:pt>
                <c:pt idx="68">
                  <c:v>101.9</c:v>
                </c:pt>
                <c:pt idx="69">
                  <c:v>101.8</c:v>
                </c:pt>
                <c:pt idx="70">
                  <c:v>101.6</c:v>
                </c:pt>
                <c:pt idx="71">
                  <c:v>102.6</c:v>
                </c:pt>
                <c:pt idx="72">
                  <c:v>103.5</c:v>
                </c:pt>
                <c:pt idx="73">
                  <c:v>104</c:v>
                </c:pt>
                <c:pt idx="74">
                  <c:v>105.4</c:v>
                </c:pt>
                <c:pt idx="75">
                  <c:v>105</c:v>
                </c:pt>
                <c:pt idx="76">
                  <c:v>104.4</c:v>
                </c:pt>
                <c:pt idx="77">
                  <c:v>107.5</c:v>
                </c:pt>
                <c:pt idx="78">
                  <c:v>105.9</c:v>
                </c:pt>
                <c:pt idx="79">
                  <c:v>105.9</c:v>
                </c:pt>
                <c:pt idx="80">
                  <c:v>105.5</c:v>
                </c:pt>
                <c:pt idx="81">
                  <c:v>105.9</c:v>
                </c:pt>
                <c:pt idx="82">
                  <c:v>106.9</c:v>
                </c:pt>
                <c:pt idx="83">
                  <c:v>105.3</c:v>
                </c:pt>
                <c:pt idx="84">
                  <c:v>105.2</c:v>
                </c:pt>
                <c:pt idx="85">
                  <c:v>106.7</c:v>
                </c:pt>
                <c:pt idx="86">
                  <c:v>106.4</c:v>
                </c:pt>
                <c:pt idx="87">
                  <c:v>105.8</c:v>
                </c:pt>
                <c:pt idx="88">
                  <c:v>106.9</c:v>
                </c:pt>
                <c:pt idx="89">
                  <c:v>105.6</c:v>
                </c:pt>
                <c:pt idx="90">
                  <c:v>106.3</c:v>
                </c:pt>
                <c:pt idx="91">
                  <c:v>106.6</c:v>
                </c:pt>
                <c:pt idx="92">
                  <c:v>106.9</c:v>
                </c:pt>
                <c:pt idx="93">
                  <c:v>106.2</c:v>
                </c:pt>
                <c:pt idx="94">
                  <c:v>107.9</c:v>
                </c:pt>
                <c:pt idx="95">
                  <c:v>107.9</c:v>
                </c:pt>
                <c:pt idx="96">
                  <c:v>108.1</c:v>
                </c:pt>
                <c:pt idx="97">
                  <c:v>107.1</c:v>
                </c:pt>
                <c:pt idx="98">
                  <c:v>106.1</c:v>
                </c:pt>
                <c:pt idx="99">
                  <c:v>108</c:v>
                </c:pt>
                <c:pt idx="100">
                  <c:v>109.3</c:v>
                </c:pt>
                <c:pt idx="101">
                  <c:v>109</c:v>
                </c:pt>
                <c:pt idx="102">
                  <c:v>108.5</c:v>
                </c:pt>
                <c:pt idx="103">
                  <c:v>109.4</c:v>
                </c:pt>
                <c:pt idx="104">
                  <c:v>109.1</c:v>
                </c:pt>
                <c:pt idx="105">
                  <c:v>110</c:v>
                </c:pt>
                <c:pt idx="106">
                  <c:v>109.2</c:v>
                </c:pt>
                <c:pt idx="107">
                  <c:v>110.9</c:v>
                </c:pt>
                <c:pt idx="108">
                  <c:v>109.8</c:v>
                </c:pt>
                <c:pt idx="109">
                  <c:v>110.7</c:v>
                </c:pt>
                <c:pt idx="110">
                  <c:v>111.9</c:v>
                </c:pt>
                <c:pt idx="111">
                  <c:v>112.3</c:v>
                </c:pt>
                <c:pt idx="112">
                  <c:v>111.5</c:v>
                </c:pt>
                <c:pt idx="113">
                  <c:v>110.7</c:v>
                </c:pt>
                <c:pt idx="114">
                  <c:v>113.1</c:v>
                </c:pt>
                <c:pt idx="115">
                  <c:v>112.8</c:v>
                </c:pt>
                <c:pt idx="116">
                  <c:v>113</c:v>
                </c:pt>
                <c:pt idx="117">
                  <c:v>114.3</c:v>
                </c:pt>
                <c:pt idx="118">
                  <c:v>113.5</c:v>
                </c:pt>
                <c:pt idx="119">
                  <c:v>113.9</c:v>
                </c:pt>
                <c:pt idx="120">
                  <c:v>115</c:v>
                </c:pt>
                <c:pt idx="121">
                  <c:v>114.5</c:v>
                </c:pt>
                <c:pt idx="122">
                  <c:v>114.9</c:v>
                </c:pt>
                <c:pt idx="123">
                  <c:v>116.8</c:v>
                </c:pt>
                <c:pt idx="124">
                  <c:v>115.9</c:v>
                </c:pt>
                <c:pt idx="125">
                  <c:v>105.2</c:v>
                </c:pt>
                <c:pt idx="126">
                  <c:v>116.1</c:v>
                </c:pt>
                <c:pt idx="127">
                  <c:v>116.3</c:v>
                </c:pt>
                <c:pt idx="128">
                  <c:v>124.6</c:v>
                </c:pt>
                <c:pt idx="129">
                  <c:v>116.2</c:v>
                </c:pt>
                <c:pt idx="130">
                  <c:v>117.1</c:v>
                </c:pt>
                <c:pt idx="131">
                  <c:v>116.8</c:v>
                </c:pt>
                <c:pt idx="132">
                  <c:v>118.5</c:v>
                </c:pt>
                <c:pt idx="133">
                  <c:v>117.4</c:v>
                </c:pt>
                <c:pt idx="134">
                  <c:v>119</c:v>
                </c:pt>
                <c:pt idx="135">
                  <c:v>116.7</c:v>
                </c:pt>
                <c:pt idx="136">
                  <c:v>117.6</c:v>
                </c:pt>
                <c:pt idx="137">
                  <c:v>121.5</c:v>
                </c:pt>
                <c:pt idx="138">
                  <c:v>119.3</c:v>
                </c:pt>
                <c:pt idx="139">
                  <c:v>118.1</c:v>
                </c:pt>
                <c:pt idx="140">
                  <c:v>121.3</c:v>
                </c:pt>
                <c:pt idx="141">
                  <c:v>121.4</c:v>
                </c:pt>
                <c:pt idx="142">
                  <c:v>120.7</c:v>
                </c:pt>
                <c:pt idx="143">
                  <c:v>121.6</c:v>
                </c:pt>
                <c:pt idx="144">
                  <c:v>121.5</c:v>
                </c:pt>
                <c:pt idx="145">
                  <c:v>123.1</c:v>
                </c:pt>
                <c:pt idx="146">
                  <c:v>121.8</c:v>
                </c:pt>
                <c:pt idx="147">
                  <c:v>123.3</c:v>
                </c:pt>
                <c:pt idx="148">
                  <c:v>124.3</c:v>
                </c:pt>
                <c:pt idx="149">
                  <c:v>123.1</c:v>
                </c:pt>
                <c:pt idx="150">
                  <c:v>125.4</c:v>
                </c:pt>
                <c:pt idx="151">
                  <c:v>128.2</c:v>
                </c:pt>
                <c:pt idx="152">
                  <c:v>127</c:v>
                </c:pt>
                <c:pt idx="153">
                  <c:v>125.5</c:v>
                </c:pt>
                <c:pt idx="154">
                  <c:v>127.9</c:v>
                </c:pt>
                <c:pt idx="155">
                  <c:v>127.9</c:v>
                </c:pt>
                <c:pt idx="156">
                  <c:v>128</c:v>
                </c:pt>
                <c:pt idx="157">
                  <c:v>129.1</c:v>
                </c:pt>
                <c:pt idx="158">
                  <c:v>130.3</c:v>
                </c:pt>
                <c:pt idx="159">
                  <c:v>130.2</c:v>
                </c:pt>
                <c:pt idx="160">
                  <c:v>130.4</c:v>
                </c:pt>
                <c:pt idx="161">
                  <c:v>130.5</c:v>
                </c:pt>
                <c:pt idx="162">
                  <c:v>130.8</c:v>
                </c:pt>
                <c:pt idx="163">
                  <c:v>130.8</c:v>
                </c:pt>
                <c:pt idx="164">
                  <c:v>130.7</c:v>
                </c:pt>
                <c:pt idx="165">
                  <c:v>133</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Taulukko!$J$3:$J$175</c:f>
              <c:numCache>
                <c:ptCount val="173"/>
                <c:pt idx="0">
                  <c:v>75</c:v>
                </c:pt>
                <c:pt idx="1">
                  <c:v>75.2</c:v>
                </c:pt>
                <c:pt idx="2">
                  <c:v>75.4</c:v>
                </c:pt>
                <c:pt idx="3">
                  <c:v>75.7</c:v>
                </c:pt>
                <c:pt idx="4">
                  <c:v>76</c:v>
                </c:pt>
                <c:pt idx="5">
                  <c:v>76.3</c:v>
                </c:pt>
                <c:pt idx="6">
                  <c:v>76.6</c:v>
                </c:pt>
                <c:pt idx="7">
                  <c:v>76.9</c:v>
                </c:pt>
                <c:pt idx="8">
                  <c:v>77.3</c:v>
                </c:pt>
                <c:pt idx="9">
                  <c:v>77.6</c:v>
                </c:pt>
                <c:pt idx="10">
                  <c:v>77.9</c:v>
                </c:pt>
                <c:pt idx="11">
                  <c:v>78.2</c:v>
                </c:pt>
                <c:pt idx="12">
                  <c:v>78.6</c:v>
                </c:pt>
                <c:pt idx="13">
                  <c:v>79</c:v>
                </c:pt>
                <c:pt idx="14">
                  <c:v>79.4</c:v>
                </c:pt>
                <c:pt idx="15">
                  <c:v>79.7</c:v>
                </c:pt>
                <c:pt idx="16">
                  <c:v>80.1</c:v>
                </c:pt>
                <c:pt idx="17">
                  <c:v>80.4</c:v>
                </c:pt>
                <c:pt idx="18">
                  <c:v>80.7</c:v>
                </c:pt>
                <c:pt idx="19">
                  <c:v>81</c:v>
                </c:pt>
                <c:pt idx="20">
                  <c:v>81.4</c:v>
                </c:pt>
                <c:pt idx="21">
                  <c:v>81.8</c:v>
                </c:pt>
                <c:pt idx="22">
                  <c:v>82.2</c:v>
                </c:pt>
                <c:pt idx="23">
                  <c:v>82.6</c:v>
                </c:pt>
                <c:pt idx="24">
                  <c:v>83</c:v>
                </c:pt>
                <c:pt idx="25">
                  <c:v>83.3</c:v>
                </c:pt>
                <c:pt idx="26">
                  <c:v>83.7</c:v>
                </c:pt>
                <c:pt idx="27">
                  <c:v>84.2</c:v>
                </c:pt>
                <c:pt idx="28">
                  <c:v>84.7</c:v>
                </c:pt>
                <c:pt idx="29">
                  <c:v>85.3</c:v>
                </c:pt>
                <c:pt idx="30">
                  <c:v>85.8</c:v>
                </c:pt>
                <c:pt idx="31">
                  <c:v>86.4</c:v>
                </c:pt>
                <c:pt idx="32">
                  <c:v>86.9</c:v>
                </c:pt>
                <c:pt idx="33">
                  <c:v>87.4</c:v>
                </c:pt>
                <c:pt idx="34">
                  <c:v>87.9</c:v>
                </c:pt>
                <c:pt idx="35">
                  <c:v>88.4</c:v>
                </c:pt>
                <c:pt idx="36">
                  <c:v>88.9</c:v>
                </c:pt>
                <c:pt idx="37">
                  <c:v>89.4</c:v>
                </c:pt>
                <c:pt idx="38">
                  <c:v>89.9</c:v>
                </c:pt>
                <c:pt idx="39">
                  <c:v>90.3</c:v>
                </c:pt>
                <c:pt idx="40">
                  <c:v>90.6</c:v>
                </c:pt>
                <c:pt idx="41">
                  <c:v>90.9</c:v>
                </c:pt>
                <c:pt idx="42">
                  <c:v>91.1</c:v>
                </c:pt>
                <c:pt idx="43">
                  <c:v>91.3</c:v>
                </c:pt>
                <c:pt idx="44">
                  <c:v>91.5</c:v>
                </c:pt>
                <c:pt idx="45">
                  <c:v>91.7</c:v>
                </c:pt>
                <c:pt idx="46">
                  <c:v>92</c:v>
                </c:pt>
                <c:pt idx="47">
                  <c:v>92.2</c:v>
                </c:pt>
                <c:pt idx="48">
                  <c:v>92.4</c:v>
                </c:pt>
                <c:pt idx="49">
                  <c:v>92.6</c:v>
                </c:pt>
                <c:pt idx="50">
                  <c:v>92.9</c:v>
                </c:pt>
                <c:pt idx="51">
                  <c:v>93.2</c:v>
                </c:pt>
                <c:pt idx="52">
                  <c:v>93.5</c:v>
                </c:pt>
                <c:pt idx="53">
                  <c:v>93.8</c:v>
                </c:pt>
                <c:pt idx="54">
                  <c:v>94.2</c:v>
                </c:pt>
                <c:pt idx="55">
                  <c:v>94.6</c:v>
                </c:pt>
                <c:pt idx="56">
                  <c:v>94.9</c:v>
                </c:pt>
                <c:pt idx="57">
                  <c:v>95.3</c:v>
                </c:pt>
                <c:pt idx="58">
                  <c:v>95.8</c:v>
                </c:pt>
                <c:pt idx="59">
                  <c:v>96.2</c:v>
                </c:pt>
                <c:pt idx="60">
                  <c:v>96.7</c:v>
                </c:pt>
                <c:pt idx="61">
                  <c:v>97.1</c:v>
                </c:pt>
                <c:pt idx="62">
                  <c:v>97.5</c:v>
                </c:pt>
                <c:pt idx="63">
                  <c:v>97.9</c:v>
                </c:pt>
                <c:pt idx="64">
                  <c:v>98.4</c:v>
                </c:pt>
                <c:pt idx="65">
                  <c:v>98.9</c:v>
                </c:pt>
                <c:pt idx="66">
                  <c:v>99.5</c:v>
                </c:pt>
                <c:pt idx="67">
                  <c:v>100.2</c:v>
                </c:pt>
                <c:pt idx="68">
                  <c:v>100.9</c:v>
                </c:pt>
                <c:pt idx="69">
                  <c:v>101.5</c:v>
                </c:pt>
                <c:pt idx="70">
                  <c:v>102.1</c:v>
                </c:pt>
                <c:pt idx="71">
                  <c:v>102.6</c:v>
                </c:pt>
                <c:pt idx="72">
                  <c:v>103.2</c:v>
                </c:pt>
                <c:pt idx="73">
                  <c:v>103.8</c:v>
                </c:pt>
                <c:pt idx="74">
                  <c:v>104.3</c:v>
                </c:pt>
                <c:pt idx="75">
                  <c:v>104.7</c:v>
                </c:pt>
                <c:pt idx="76">
                  <c:v>105.1</c:v>
                </c:pt>
                <c:pt idx="77">
                  <c:v>105.4</c:v>
                </c:pt>
                <c:pt idx="78">
                  <c:v>105.6</c:v>
                </c:pt>
                <c:pt idx="79">
                  <c:v>105.7</c:v>
                </c:pt>
                <c:pt idx="80">
                  <c:v>105.8</c:v>
                </c:pt>
                <c:pt idx="81">
                  <c:v>105.9</c:v>
                </c:pt>
                <c:pt idx="82">
                  <c:v>105.9</c:v>
                </c:pt>
                <c:pt idx="83">
                  <c:v>105.9</c:v>
                </c:pt>
                <c:pt idx="84">
                  <c:v>106</c:v>
                </c:pt>
                <c:pt idx="85">
                  <c:v>106.1</c:v>
                </c:pt>
                <c:pt idx="86">
                  <c:v>106.2</c:v>
                </c:pt>
                <c:pt idx="87">
                  <c:v>106.2</c:v>
                </c:pt>
                <c:pt idx="88">
                  <c:v>106.3</c:v>
                </c:pt>
                <c:pt idx="89">
                  <c:v>106.4</c:v>
                </c:pt>
                <c:pt idx="90">
                  <c:v>106.5</c:v>
                </c:pt>
                <c:pt idx="91">
                  <c:v>106.7</c:v>
                </c:pt>
                <c:pt idx="92">
                  <c:v>106.8</c:v>
                </c:pt>
                <c:pt idx="93">
                  <c:v>107</c:v>
                </c:pt>
                <c:pt idx="94">
                  <c:v>107.2</c:v>
                </c:pt>
                <c:pt idx="95">
                  <c:v>107.4</c:v>
                </c:pt>
                <c:pt idx="96">
                  <c:v>107.6</c:v>
                </c:pt>
                <c:pt idx="97">
                  <c:v>107.6</c:v>
                </c:pt>
                <c:pt idx="98">
                  <c:v>107.8</c:v>
                </c:pt>
                <c:pt idx="99">
                  <c:v>108.1</c:v>
                </c:pt>
                <c:pt idx="100">
                  <c:v>108.4</c:v>
                </c:pt>
                <c:pt idx="101">
                  <c:v>108.7</c:v>
                </c:pt>
                <c:pt idx="102">
                  <c:v>108.9</c:v>
                </c:pt>
                <c:pt idx="103">
                  <c:v>109.2</c:v>
                </c:pt>
                <c:pt idx="104">
                  <c:v>109.4</c:v>
                </c:pt>
                <c:pt idx="105">
                  <c:v>109.7</c:v>
                </c:pt>
                <c:pt idx="106">
                  <c:v>110</c:v>
                </c:pt>
                <c:pt idx="107">
                  <c:v>110.3</c:v>
                </c:pt>
                <c:pt idx="108">
                  <c:v>110.6</c:v>
                </c:pt>
                <c:pt idx="109">
                  <c:v>110.9</c:v>
                </c:pt>
                <c:pt idx="110">
                  <c:v>111.3</c:v>
                </c:pt>
                <c:pt idx="111">
                  <c:v>111.6</c:v>
                </c:pt>
                <c:pt idx="112">
                  <c:v>111.8</c:v>
                </c:pt>
                <c:pt idx="113">
                  <c:v>112.1</c:v>
                </c:pt>
                <c:pt idx="114">
                  <c:v>112.4</c:v>
                </c:pt>
                <c:pt idx="115">
                  <c:v>112.8</c:v>
                </c:pt>
                <c:pt idx="116">
                  <c:v>113.2</c:v>
                </c:pt>
                <c:pt idx="117">
                  <c:v>113.5</c:v>
                </c:pt>
                <c:pt idx="118">
                  <c:v>113.8</c:v>
                </c:pt>
                <c:pt idx="119">
                  <c:v>114.2</c:v>
                </c:pt>
                <c:pt idx="120">
                  <c:v>114.5</c:v>
                </c:pt>
                <c:pt idx="121">
                  <c:v>114.8</c:v>
                </c:pt>
                <c:pt idx="122">
                  <c:v>115.2</c:v>
                </c:pt>
                <c:pt idx="123">
                  <c:v>115.5</c:v>
                </c:pt>
                <c:pt idx="124">
                  <c:v>115.8</c:v>
                </c:pt>
                <c:pt idx="125">
                  <c:v>116</c:v>
                </c:pt>
                <c:pt idx="126">
                  <c:v>116.2</c:v>
                </c:pt>
                <c:pt idx="127">
                  <c:v>116.3</c:v>
                </c:pt>
                <c:pt idx="128">
                  <c:v>116.5</c:v>
                </c:pt>
                <c:pt idx="129">
                  <c:v>116.8</c:v>
                </c:pt>
                <c:pt idx="130">
                  <c:v>117</c:v>
                </c:pt>
                <c:pt idx="131">
                  <c:v>117.3</c:v>
                </c:pt>
                <c:pt idx="132">
                  <c:v>117.6</c:v>
                </c:pt>
                <c:pt idx="133">
                  <c:v>117.9</c:v>
                </c:pt>
                <c:pt idx="134">
                  <c:v>118.1</c:v>
                </c:pt>
                <c:pt idx="135">
                  <c:v>118.3</c:v>
                </c:pt>
                <c:pt idx="136">
                  <c:v>118.7</c:v>
                </c:pt>
                <c:pt idx="137">
                  <c:v>119.2</c:v>
                </c:pt>
                <c:pt idx="138">
                  <c:v>119.5</c:v>
                </c:pt>
                <c:pt idx="139">
                  <c:v>119.9</c:v>
                </c:pt>
                <c:pt idx="140">
                  <c:v>120.3</c:v>
                </c:pt>
                <c:pt idx="141">
                  <c:v>120.8</c:v>
                </c:pt>
                <c:pt idx="142">
                  <c:v>121.2</c:v>
                </c:pt>
                <c:pt idx="143">
                  <c:v>121.6</c:v>
                </c:pt>
                <c:pt idx="144">
                  <c:v>122</c:v>
                </c:pt>
                <c:pt idx="145">
                  <c:v>122.4</c:v>
                </c:pt>
                <c:pt idx="146">
                  <c:v>122.9</c:v>
                </c:pt>
                <c:pt idx="147">
                  <c:v>123.4</c:v>
                </c:pt>
                <c:pt idx="148">
                  <c:v>124</c:v>
                </c:pt>
                <c:pt idx="149">
                  <c:v>124.6</c:v>
                </c:pt>
                <c:pt idx="150">
                  <c:v>125.3</c:v>
                </c:pt>
                <c:pt idx="151">
                  <c:v>126</c:v>
                </c:pt>
                <c:pt idx="152">
                  <c:v>126.5</c:v>
                </c:pt>
                <c:pt idx="153">
                  <c:v>126.9</c:v>
                </c:pt>
                <c:pt idx="154">
                  <c:v>127.4</c:v>
                </c:pt>
                <c:pt idx="155">
                  <c:v>127.9</c:v>
                </c:pt>
                <c:pt idx="156">
                  <c:v>128.4</c:v>
                </c:pt>
                <c:pt idx="157">
                  <c:v>128.9</c:v>
                </c:pt>
                <c:pt idx="158">
                  <c:v>129.4</c:v>
                </c:pt>
                <c:pt idx="159">
                  <c:v>129.9</c:v>
                </c:pt>
                <c:pt idx="160">
                  <c:v>130.2</c:v>
                </c:pt>
                <c:pt idx="161">
                  <c:v>130.6</c:v>
                </c:pt>
                <c:pt idx="162">
                  <c:v>130.9</c:v>
                </c:pt>
                <c:pt idx="163">
                  <c:v>131.2</c:v>
                </c:pt>
                <c:pt idx="164">
                  <c:v>131.7</c:v>
                </c:pt>
                <c:pt idx="165">
                  <c:v>132.2</c:v>
                </c:pt>
              </c:numCache>
            </c:numRef>
          </c:val>
          <c:smooth val="0"/>
        </c:ser>
        <c:axId val="36952004"/>
        <c:axId val="64132581"/>
      </c:lineChart>
      <c:catAx>
        <c:axId val="36952004"/>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4132581"/>
        <c:crossesAt val="60"/>
        <c:auto val="0"/>
        <c:lblOffset val="100"/>
        <c:tickLblSkip val="6"/>
        <c:noMultiLvlLbl val="0"/>
      </c:catAx>
      <c:valAx>
        <c:axId val="64132581"/>
        <c:scaling>
          <c:orientation val="minMax"/>
          <c:max val="16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36952004"/>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875"/>
          <c:y val="0.41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Rakentaminen</a:t>
            </a:r>
          </a:p>
        </c:rich>
      </c:tx>
      <c:layout/>
      <c:spPr>
        <a:noFill/>
        <a:ln>
          <a:noFill/>
        </a:ln>
      </c:spPr>
    </c:title>
    <c:plotArea>
      <c:layout>
        <c:manualLayout>
          <c:xMode val="edge"/>
          <c:yMode val="edge"/>
          <c:x val="0.039"/>
          <c:y val="0.13725"/>
          <c:w val="0.77925"/>
          <c:h val="0.7682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Taulukko!$L$3:$L$175</c:f>
              <c:numCache>
                <c:ptCount val="173"/>
                <c:pt idx="0">
                  <c:v>44.2</c:v>
                </c:pt>
                <c:pt idx="1">
                  <c:v>45.7</c:v>
                </c:pt>
                <c:pt idx="2">
                  <c:v>51.1</c:v>
                </c:pt>
                <c:pt idx="3">
                  <c:v>46.7</c:v>
                </c:pt>
                <c:pt idx="4">
                  <c:v>52.1</c:v>
                </c:pt>
                <c:pt idx="5">
                  <c:v>83.8</c:v>
                </c:pt>
                <c:pt idx="6">
                  <c:v>60.6</c:v>
                </c:pt>
                <c:pt idx="7">
                  <c:v>64.4</c:v>
                </c:pt>
                <c:pt idx="8">
                  <c:v>68.5</c:v>
                </c:pt>
                <c:pt idx="9">
                  <c:v>62</c:v>
                </c:pt>
                <c:pt idx="10">
                  <c:v>60.6</c:v>
                </c:pt>
                <c:pt idx="11">
                  <c:v>71.7</c:v>
                </c:pt>
                <c:pt idx="12">
                  <c:v>47.7</c:v>
                </c:pt>
                <c:pt idx="13">
                  <c:v>50.6</c:v>
                </c:pt>
                <c:pt idx="14">
                  <c:v>55.3</c:v>
                </c:pt>
                <c:pt idx="15">
                  <c:v>51.9</c:v>
                </c:pt>
                <c:pt idx="16">
                  <c:v>63.4</c:v>
                </c:pt>
                <c:pt idx="17">
                  <c:v>83.4</c:v>
                </c:pt>
                <c:pt idx="18">
                  <c:v>70.2</c:v>
                </c:pt>
                <c:pt idx="19">
                  <c:v>75.9</c:v>
                </c:pt>
                <c:pt idx="20">
                  <c:v>69.2</c:v>
                </c:pt>
                <c:pt idx="21">
                  <c:v>70.8</c:v>
                </c:pt>
                <c:pt idx="22">
                  <c:v>74</c:v>
                </c:pt>
                <c:pt idx="23">
                  <c:v>74.1</c:v>
                </c:pt>
                <c:pt idx="24">
                  <c:v>57</c:v>
                </c:pt>
                <c:pt idx="25">
                  <c:v>55.6</c:v>
                </c:pt>
                <c:pt idx="26">
                  <c:v>58.1</c:v>
                </c:pt>
                <c:pt idx="27">
                  <c:v>57.9</c:v>
                </c:pt>
                <c:pt idx="28">
                  <c:v>68.6</c:v>
                </c:pt>
                <c:pt idx="29">
                  <c:v>81.2</c:v>
                </c:pt>
                <c:pt idx="30">
                  <c:v>80.7</c:v>
                </c:pt>
                <c:pt idx="31">
                  <c:v>83.2</c:v>
                </c:pt>
                <c:pt idx="32">
                  <c:v>78.5</c:v>
                </c:pt>
                <c:pt idx="33">
                  <c:v>86.3</c:v>
                </c:pt>
                <c:pt idx="34">
                  <c:v>74.3</c:v>
                </c:pt>
                <c:pt idx="35">
                  <c:v>80.1</c:v>
                </c:pt>
                <c:pt idx="36">
                  <c:v>63.8</c:v>
                </c:pt>
                <c:pt idx="37">
                  <c:v>63.9</c:v>
                </c:pt>
                <c:pt idx="38">
                  <c:v>67</c:v>
                </c:pt>
                <c:pt idx="39">
                  <c:v>72.2</c:v>
                </c:pt>
                <c:pt idx="40">
                  <c:v>73.5</c:v>
                </c:pt>
                <c:pt idx="41">
                  <c:v>90.6</c:v>
                </c:pt>
                <c:pt idx="42">
                  <c:v>100.1</c:v>
                </c:pt>
                <c:pt idx="43">
                  <c:v>86.4</c:v>
                </c:pt>
                <c:pt idx="44">
                  <c:v>87.3</c:v>
                </c:pt>
                <c:pt idx="45">
                  <c:v>94.8</c:v>
                </c:pt>
                <c:pt idx="46">
                  <c:v>83.1</c:v>
                </c:pt>
                <c:pt idx="47">
                  <c:v>96.6</c:v>
                </c:pt>
                <c:pt idx="48">
                  <c:v>67.6</c:v>
                </c:pt>
                <c:pt idx="49">
                  <c:v>70.2</c:v>
                </c:pt>
                <c:pt idx="50">
                  <c:v>76.6</c:v>
                </c:pt>
                <c:pt idx="51">
                  <c:v>78.8</c:v>
                </c:pt>
                <c:pt idx="52">
                  <c:v>81.1</c:v>
                </c:pt>
                <c:pt idx="53">
                  <c:v>104.4</c:v>
                </c:pt>
                <c:pt idx="54">
                  <c:v>111.5</c:v>
                </c:pt>
                <c:pt idx="55">
                  <c:v>92.2</c:v>
                </c:pt>
                <c:pt idx="56">
                  <c:v>95.8</c:v>
                </c:pt>
                <c:pt idx="57">
                  <c:v>99.7</c:v>
                </c:pt>
                <c:pt idx="58">
                  <c:v>90.1</c:v>
                </c:pt>
                <c:pt idx="59">
                  <c:v>106.5</c:v>
                </c:pt>
                <c:pt idx="60">
                  <c:v>74.6</c:v>
                </c:pt>
                <c:pt idx="61">
                  <c:v>79.8</c:v>
                </c:pt>
                <c:pt idx="62">
                  <c:v>90.6</c:v>
                </c:pt>
                <c:pt idx="63">
                  <c:v>84.7</c:v>
                </c:pt>
                <c:pt idx="64">
                  <c:v>92.8</c:v>
                </c:pt>
                <c:pt idx="65">
                  <c:v>131.8</c:v>
                </c:pt>
                <c:pt idx="66">
                  <c:v>109.2</c:v>
                </c:pt>
                <c:pt idx="67">
                  <c:v>103.5</c:v>
                </c:pt>
                <c:pt idx="68">
                  <c:v>112</c:v>
                </c:pt>
                <c:pt idx="69">
                  <c:v>103.8</c:v>
                </c:pt>
                <c:pt idx="70">
                  <c:v>101.1</c:v>
                </c:pt>
                <c:pt idx="71">
                  <c:v>116.2</c:v>
                </c:pt>
                <c:pt idx="72">
                  <c:v>86.1</c:v>
                </c:pt>
                <c:pt idx="73">
                  <c:v>90.1</c:v>
                </c:pt>
                <c:pt idx="74">
                  <c:v>104.5</c:v>
                </c:pt>
                <c:pt idx="75">
                  <c:v>92.1</c:v>
                </c:pt>
                <c:pt idx="76">
                  <c:v>101.9</c:v>
                </c:pt>
                <c:pt idx="77">
                  <c:v>142.4</c:v>
                </c:pt>
                <c:pt idx="78">
                  <c:v>119.3</c:v>
                </c:pt>
                <c:pt idx="79">
                  <c:v>121.4</c:v>
                </c:pt>
                <c:pt idx="80">
                  <c:v>109.2</c:v>
                </c:pt>
                <c:pt idx="81">
                  <c:v>110.3</c:v>
                </c:pt>
                <c:pt idx="82">
                  <c:v>115.8</c:v>
                </c:pt>
                <c:pt idx="83">
                  <c:v>108.9</c:v>
                </c:pt>
                <c:pt idx="84">
                  <c:v>86.4</c:v>
                </c:pt>
                <c:pt idx="85">
                  <c:v>92.1</c:v>
                </c:pt>
                <c:pt idx="86">
                  <c:v>103.3</c:v>
                </c:pt>
                <c:pt idx="87">
                  <c:v>94</c:v>
                </c:pt>
                <c:pt idx="88">
                  <c:v>114</c:v>
                </c:pt>
                <c:pt idx="89">
                  <c:v>135.3</c:v>
                </c:pt>
                <c:pt idx="90">
                  <c:v>122</c:v>
                </c:pt>
                <c:pt idx="91">
                  <c:v>121.6</c:v>
                </c:pt>
                <c:pt idx="92">
                  <c:v>110.5</c:v>
                </c:pt>
                <c:pt idx="93">
                  <c:v>111.5</c:v>
                </c:pt>
                <c:pt idx="94">
                  <c:v>114.7</c:v>
                </c:pt>
                <c:pt idx="95">
                  <c:v>110.9</c:v>
                </c:pt>
                <c:pt idx="96">
                  <c:v>94.1</c:v>
                </c:pt>
                <c:pt idx="97">
                  <c:v>93.1</c:v>
                </c:pt>
                <c:pt idx="98">
                  <c:v>99.7</c:v>
                </c:pt>
                <c:pt idx="99">
                  <c:v>98.8</c:v>
                </c:pt>
                <c:pt idx="100">
                  <c:v>111.9</c:v>
                </c:pt>
                <c:pt idx="101">
                  <c:v>136.2</c:v>
                </c:pt>
                <c:pt idx="102">
                  <c:v>130.2</c:v>
                </c:pt>
                <c:pt idx="103">
                  <c:v>125</c:v>
                </c:pt>
                <c:pt idx="104">
                  <c:v>114.6</c:v>
                </c:pt>
                <c:pt idx="105">
                  <c:v>126.8</c:v>
                </c:pt>
                <c:pt idx="106">
                  <c:v>110.3</c:v>
                </c:pt>
                <c:pt idx="107">
                  <c:v>120.2</c:v>
                </c:pt>
                <c:pt idx="108">
                  <c:v>97.9</c:v>
                </c:pt>
                <c:pt idx="109">
                  <c:v>97.7</c:v>
                </c:pt>
                <c:pt idx="110">
                  <c:v>104</c:v>
                </c:pt>
                <c:pt idx="111">
                  <c:v>109.5</c:v>
                </c:pt>
                <c:pt idx="112">
                  <c:v>110.8</c:v>
                </c:pt>
                <c:pt idx="113">
                  <c:v>139.1</c:v>
                </c:pt>
                <c:pt idx="114">
                  <c:v>151.9</c:v>
                </c:pt>
                <c:pt idx="115">
                  <c:v>118.5</c:v>
                </c:pt>
                <c:pt idx="116">
                  <c:v>123.7</c:v>
                </c:pt>
                <c:pt idx="117">
                  <c:v>132.4</c:v>
                </c:pt>
                <c:pt idx="118">
                  <c:v>118.4</c:v>
                </c:pt>
                <c:pt idx="119">
                  <c:v>137.4</c:v>
                </c:pt>
                <c:pt idx="120">
                  <c:v>98.9</c:v>
                </c:pt>
                <c:pt idx="121">
                  <c:v>103.5</c:v>
                </c:pt>
                <c:pt idx="122">
                  <c:v>110.2</c:v>
                </c:pt>
                <c:pt idx="123">
                  <c:v>118</c:v>
                </c:pt>
                <c:pt idx="124">
                  <c:v>117.3</c:v>
                </c:pt>
                <c:pt idx="125">
                  <c:v>147.5</c:v>
                </c:pt>
                <c:pt idx="126">
                  <c:v>160.3</c:v>
                </c:pt>
                <c:pt idx="127">
                  <c:v>128.5</c:v>
                </c:pt>
                <c:pt idx="128">
                  <c:v>145.8</c:v>
                </c:pt>
                <c:pt idx="129">
                  <c:v>131.3</c:v>
                </c:pt>
                <c:pt idx="130">
                  <c:v>128.3</c:v>
                </c:pt>
                <c:pt idx="131">
                  <c:v>148.9</c:v>
                </c:pt>
                <c:pt idx="132">
                  <c:v>107.9</c:v>
                </c:pt>
                <c:pt idx="133">
                  <c:v>111.9</c:v>
                </c:pt>
                <c:pt idx="134">
                  <c:v>130.6</c:v>
                </c:pt>
                <c:pt idx="135">
                  <c:v>116.1</c:v>
                </c:pt>
                <c:pt idx="136">
                  <c:v>125.7</c:v>
                </c:pt>
                <c:pt idx="137">
                  <c:v>179.4</c:v>
                </c:pt>
                <c:pt idx="138">
                  <c:v>146.9</c:v>
                </c:pt>
                <c:pt idx="139">
                  <c:v>138.6</c:v>
                </c:pt>
                <c:pt idx="140">
                  <c:v>153.8</c:v>
                </c:pt>
                <c:pt idx="141">
                  <c:v>142.3</c:v>
                </c:pt>
                <c:pt idx="142">
                  <c:v>140</c:v>
                </c:pt>
                <c:pt idx="143">
                  <c:v>161</c:v>
                </c:pt>
                <c:pt idx="144">
                  <c:v>119.4</c:v>
                </c:pt>
                <c:pt idx="145">
                  <c:v>125.9</c:v>
                </c:pt>
                <c:pt idx="146">
                  <c:v>143.7</c:v>
                </c:pt>
                <c:pt idx="147">
                  <c:v>130.7</c:v>
                </c:pt>
                <c:pt idx="148">
                  <c:v>140.4</c:v>
                </c:pt>
                <c:pt idx="149">
                  <c:v>196.5</c:v>
                </c:pt>
                <c:pt idx="150">
                  <c:v>161.2</c:v>
                </c:pt>
                <c:pt idx="151">
                  <c:v>164.3</c:v>
                </c:pt>
                <c:pt idx="152">
                  <c:v>155</c:v>
                </c:pt>
                <c:pt idx="153">
                  <c:v>159.4</c:v>
                </c:pt>
                <c:pt idx="154">
                  <c:v>173.4</c:v>
                </c:pt>
                <c:pt idx="155">
                  <c:v>165.9</c:v>
                </c:pt>
                <c:pt idx="156">
                  <c:v>133.9</c:v>
                </c:pt>
                <c:pt idx="157">
                  <c:v>155.8</c:v>
                </c:pt>
                <c:pt idx="158">
                  <c:v>147.4</c:v>
                </c:pt>
                <c:pt idx="159">
                  <c:v>151.3</c:v>
                </c:pt>
                <c:pt idx="160">
                  <c:v>171.5</c:v>
                </c:pt>
                <c:pt idx="161">
                  <c:v>200.7</c:v>
                </c:pt>
                <c:pt idx="162">
                  <c:v>187.3</c:v>
                </c:pt>
                <c:pt idx="163">
                  <c:v>181.3</c:v>
                </c:pt>
                <c:pt idx="164">
                  <c:v>173.4</c:v>
                </c:pt>
                <c:pt idx="165">
                  <c:v>195.3</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Taulukko!$M$3:$M$170</c:f>
              <c:numCache>
                <c:ptCount val="168"/>
                <c:pt idx="0">
                  <c:v>57.4</c:v>
                </c:pt>
                <c:pt idx="1">
                  <c:v>56.6</c:v>
                </c:pt>
                <c:pt idx="2">
                  <c:v>57.4</c:v>
                </c:pt>
                <c:pt idx="3">
                  <c:v>57.8</c:v>
                </c:pt>
                <c:pt idx="4">
                  <c:v>56.6</c:v>
                </c:pt>
                <c:pt idx="5">
                  <c:v>60.3</c:v>
                </c:pt>
                <c:pt idx="6">
                  <c:v>58.2</c:v>
                </c:pt>
                <c:pt idx="7">
                  <c:v>58</c:v>
                </c:pt>
                <c:pt idx="8">
                  <c:v>61</c:v>
                </c:pt>
                <c:pt idx="9">
                  <c:v>59.4</c:v>
                </c:pt>
                <c:pt idx="10">
                  <c:v>59.5</c:v>
                </c:pt>
                <c:pt idx="11">
                  <c:v>62.1</c:v>
                </c:pt>
                <c:pt idx="12">
                  <c:v>60.1</c:v>
                </c:pt>
                <c:pt idx="13">
                  <c:v>61.9</c:v>
                </c:pt>
                <c:pt idx="14">
                  <c:v>63.4</c:v>
                </c:pt>
                <c:pt idx="15">
                  <c:v>62.4</c:v>
                </c:pt>
                <c:pt idx="16">
                  <c:v>65.2</c:v>
                </c:pt>
                <c:pt idx="17">
                  <c:v>65.9</c:v>
                </c:pt>
                <c:pt idx="18">
                  <c:v>64.5</c:v>
                </c:pt>
                <c:pt idx="19">
                  <c:v>66.4</c:v>
                </c:pt>
                <c:pt idx="20">
                  <c:v>65.7</c:v>
                </c:pt>
                <c:pt idx="21">
                  <c:v>65.4</c:v>
                </c:pt>
                <c:pt idx="22">
                  <c:v>69.7</c:v>
                </c:pt>
                <c:pt idx="23">
                  <c:v>68.1</c:v>
                </c:pt>
                <c:pt idx="24">
                  <c:v>68</c:v>
                </c:pt>
                <c:pt idx="25">
                  <c:v>68.8</c:v>
                </c:pt>
                <c:pt idx="26">
                  <c:v>68.5</c:v>
                </c:pt>
                <c:pt idx="27">
                  <c:v>69.3</c:v>
                </c:pt>
                <c:pt idx="28">
                  <c:v>70.8</c:v>
                </c:pt>
                <c:pt idx="29">
                  <c:v>69.1</c:v>
                </c:pt>
                <c:pt idx="30">
                  <c:v>71.2</c:v>
                </c:pt>
                <c:pt idx="31">
                  <c:v>74.9</c:v>
                </c:pt>
                <c:pt idx="32">
                  <c:v>73.9</c:v>
                </c:pt>
                <c:pt idx="33">
                  <c:v>76.9</c:v>
                </c:pt>
                <c:pt idx="34">
                  <c:v>74.6</c:v>
                </c:pt>
                <c:pt idx="35">
                  <c:v>74.3</c:v>
                </c:pt>
                <c:pt idx="36">
                  <c:v>78.9</c:v>
                </c:pt>
                <c:pt idx="37">
                  <c:v>78.4</c:v>
                </c:pt>
                <c:pt idx="38">
                  <c:v>77.9</c:v>
                </c:pt>
                <c:pt idx="39">
                  <c:v>81.5</c:v>
                </c:pt>
                <c:pt idx="40">
                  <c:v>81</c:v>
                </c:pt>
                <c:pt idx="41">
                  <c:v>78</c:v>
                </c:pt>
                <c:pt idx="42">
                  <c:v>83.9</c:v>
                </c:pt>
                <c:pt idx="43">
                  <c:v>82.7</c:v>
                </c:pt>
                <c:pt idx="44">
                  <c:v>82.2</c:v>
                </c:pt>
                <c:pt idx="45">
                  <c:v>84.2</c:v>
                </c:pt>
                <c:pt idx="46">
                  <c:v>85.7</c:v>
                </c:pt>
                <c:pt idx="47">
                  <c:v>86.9</c:v>
                </c:pt>
                <c:pt idx="48">
                  <c:v>85.1</c:v>
                </c:pt>
                <c:pt idx="49">
                  <c:v>86.3</c:v>
                </c:pt>
                <c:pt idx="50">
                  <c:v>86</c:v>
                </c:pt>
                <c:pt idx="51">
                  <c:v>87.5</c:v>
                </c:pt>
                <c:pt idx="52">
                  <c:v>88.4</c:v>
                </c:pt>
                <c:pt idx="53">
                  <c:v>86.8</c:v>
                </c:pt>
                <c:pt idx="54">
                  <c:v>92.1</c:v>
                </c:pt>
                <c:pt idx="55">
                  <c:v>89.6</c:v>
                </c:pt>
                <c:pt idx="56">
                  <c:v>90.9</c:v>
                </c:pt>
                <c:pt idx="57">
                  <c:v>93.3</c:v>
                </c:pt>
                <c:pt idx="58">
                  <c:v>90.9</c:v>
                </c:pt>
                <c:pt idx="59">
                  <c:v>93.3</c:v>
                </c:pt>
                <c:pt idx="60">
                  <c:v>95.4</c:v>
                </c:pt>
                <c:pt idx="61">
                  <c:v>94.4</c:v>
                </c:pt>
                <c:pt idx="62">
                  <c:v>97.4</c:v>
                </c:pt>
                <c:pt idx="63">
                  <c:v>97.9</c:v>
                </c:pt>
                <c:pt idx="64">
                  <c:v>96.7</c:v>
                </c:pt>
                <c:pt idx="65">
                  <c:v>103.7</c:v>
                </c:pt>
                <c:pt idx="66">
                  <c:v>98.6</c:v>
                </c:pt>
                <c:pt idx="67">
                  <c:v>97.7</c:v>
                </c:pt>
                <c:pt idx="68">
                  <c:v>104.2</c:v>
                </c:pt>
                <c:pt idx="69">
                  <c:v>101.8</c:v>
                </c:pt>
                <c:pt idx="70">
                  <c:v>102.2</c:v>
                </c:pt>
                <c:pt idx="71">
                  <c:v>106.6</c:v>
                </c:pt>
                <c:pt idx="72">
                  <c:v>105.8</c:v>
                </c:pt>
                <c:pt idx="73">
                  <c:v>107</c:v>
                </c:pt>
                <c:pt idx="74">
                  <c:v>109.2</c:v>
                </c:pt>
                <c:pt idx="75">
                  <c:v>107.8</c:v>
                </c:pt>
                <c:pt idx="76">
                  <c:v>106.8</c:v>
                </c:pt>
                <c:pt idx="77">
                  <c:v>110.9</c:v>
                </c:pt>
                <c:pt idx="78">
                  <c:v>108.8</c:v>
                </c:pt>
                <c:pt idx="79">
                  <c:v>111.3</c:v>
                </c:pt>
                <c:pt idx="80">
                  <c:v>107.8</c:v>
                </c:pt>
                <c:pt idx="81">
                  <c:v>107.9</c:v>
                </c:pt>
                <c:pt idx="82">
                  <c:v>112.1</c:v>
                </c:pt>
                <c:pt idx="83">
                  <c:v>107.2</c:v>
                </c:pt>
                <c:pt idx="84">
                  <c:v>107.4</c:v>
                </c:pt>
                <c:pt idx="85">
                  <c:v>112.2</c:v>
                </c:pt>
                <c:pt idx="86">
                  <c:v>111</c:v>
                </c:pt>
                <c:pt idx="87">
                  <c:v>107.3</c:v>
                </c:pt>
                <c:pt idx="88">
                  <c:v>112</c:v>
                </c:pt>
                <c:pt idx="89">
                  <c:v>109</c:v>
                </c:pt>
                <c:pt idx="90">
                  <c:v>107.6</c:v>
                </c:pt>
                <c:pt idx="91">
                  <c:v>110.5</c:v>
                </c:pt>
                <c:pt idx="92">
                  <c:v>110.4</c:v>
                </c:pt>
                <c:pt idx="93">
                  <c:v>107.6</c:v>
                </c:pt>
                <c:pt idx="94">
                  <c:v>111.3</c:v>
                </c:pt>
                <c:pt idx="95">
                  <c:v>109.5</c:v>
                </c:pt>
                <c:pt idx="96">
                  <c:v>109.9</c:v>
                </c:pt>
                <c:pt idx="97">
                  <c:v>109.5</c:v>
                </c:pt>
                <c:pt idx="98">
                  <c:v>111.4</c:v>
                </c:pt>
                <c:pt idx="99">
                  <c:v>112.6</c:v>
                </c:pt>
                <c:pt idx="100">
                  <c:v>114</c:v>
                </c:pt>
                <c:pt idx="101">
                  <c:v>113.6</c:v>
                </c:pt>
                <c:pt idx="102">
                  <c:v>112.3</c:v>
                </c:pt>
                <c:pt idx="103">
                  <c:v>116.9</c:v>
                </c:pt>
                <c:pt idx="104">
                  <c:v>112.7</c:v>
                </c:pt>
                <c:pt idx="105">
                  <c:v>116.9</c:v>
                </c:pt>
                <c:pt idx="106">
                  <c:v>115</c:v>
                </c:pt>
                <c:pt idx="107">
                  <c:v>116</c:v>
                </c:pt>
                <c:pt idx="108">
                  <c:v>118.9</c:v>
                </c:pt>
                <c:pt idx="109">
                  <c:v>117.8</c:v>
                </c:pt>
                <c:pt idx="110">
                  <c:v>115.6</c:v>
                </c:pt>
                <c:pt idx="111">
                  <c:v>119.4</c:v>
                </c:pt>
                <c:pt idx="112">
                  <c:v>118.7</c:v>
                </c:pt>
                <c:pt idx="113">
                  <c:v>116.4</c:v>
                </c:pt>
                <c:pt idx="114">
                  <c:v>123</c:v>
                </c:pt>
                <c:pt idx="115">
                  <c:v>117.8</c:v>
                </c:pt>
                <c:pt idx="116">
                  <c:v>119.3</c:v>
                </c:pt>
                <c:pt idx="117">
                  <c:v>124.6</c:v>
                </c:pt>
                <c:pt idx="118">
                  <c:v>121</c:v>
                </c:pt>
                <c:pt idx="119">
                  <c:v>122.6</c:v>
                </c:pt>
                <c:pt idx="120">
                  <c:v>123.8</c:v>
                </c:pt>
                <c:pt idx="121">
                  <c:v>122.2</c:v>
                </c:pt>
                <c:pt idx="122">
                  <c:v>121.3</c:v>
                </c:pt>
                <c:pt idx="123">
                  <c:v>129.1</c:v>
                </c:pt>
                <c:pt idx="124">
                  <c:v>126.2</c:v>
                </c:pt>
                <c:pt idx="125">
                  <c:v>123.1</c:v>
                </c:pt>
                <c:pt idx="126">
                  <c:v>133.9</c:v>
                </c:pt>
                <c:pt idx="127">
                  <c:v>129.3</c:v>
                </c:pt>
                <c:pt idx="128">
                  <c:v>132.9</c:v>
                </c:pt>
                <c:pt idx="129">
                  <c:v>129.5</c:v>
                </c:pt>
                <c:pt idx="130">
                  <c:v>129.7</c:v>
                </c:pt>
                <c:pt idx="131">
                  <c:v>133.5</c:v>
                </c:pt>
                <c:pt idx="132">
                  <c:v>133.9</c:v>
                </c:pt>
                <c:pt idx="133">
                  <c:v>132.1</c:v>
                </c:pt>
                <c:pt idx="134">
                  <c:v>137.7</c:v>
                </c:pt>
                <c:pt idx="135">
                  <c:v>130.8</c:v>
                </c:pt>
                <c:pt idx="136">
                  <c:v>133.1</c:v>
                </c:pt>
                <c:pt idx="137">
                  <c:v>145.1</c:v>
                </c:pt>
                <c:pt idx="138">
                  <c:v>134.8</c:v>
                </c:pt>
                <c:pt idx="139">
                  <c:v>135.4</c:v>
                </c:pt>
                <c:pt idx="140">
                  <c:v>143.5</c:v>
                </c:pt>
                <c:pt idx="141">
                  <c:v>140.7</c:v>
                </c:pt>
                <c:pt idx="142">
                  <c:v>140.7</c:v>
                </c:pt>
                <c:pt idx="143">
                  <c:v>145.9</c:v>
                </c:pt>
                <c:pt idx="144">
                  <c:v>143.7</c:v>
                </c:pt>
                <c:pt idx="145">
                  <c:v>148.5</c:v>
                </c:pt>
                <c:pt idx="146">
                  <c:v>149.7</c:v>
                </c:pt>
                <c:pt idx="147">
                  <c:v>149.5</c:v>
                </c:pt>
                <c:pt idx="148">
                  <c:v>149.9</c:v>
                </c:pt>
                <c:pt idx="149">
                  <c:v>151.9</c:v>
                </c:pt>
                <c:pt idx="150">
                  <c:v>151.7</c:v>
                </c:pt>
                <c:pt idx="151">
                  <c:v>157.7</c:v>
                </c:pt>
                <c:pt idx="152">
                  <c:v>155.4</c:v>
                </c:pt>
                <c:pt idx="153">
                  <c:v>155.1</c:v>
                </c:pt>
                <c:pt idx="154">
                  <c:v>165</c:v>
                </c:pt>
                <c:pt idx="155">
                  <c:v>160.7</c:v>
                </c:pt>
                <c:pt idx="156">
                  <c:v>161.8</c:v>
                </c:pt>
                <c:pt idx="157">
                  <c:v>167.9</c:v>
                </c:pt>
                <c:pt idx="158">
                  <c:v>166.1</c:v>
                </c:pt>
                <c:pt idx="159">
                  <c:v>168.7</c:v>
                </c:pt>
                <c:pt idx="160">
                  <c:v>174.3</c:v>
                </c:pt>
                <c:pt idx="161">
                  <c:v>169.1</c:v>
                </c:pt>
                <c:pt idx="162">
                  <c:v>172.2</c:v>
                </c:pt>
                <c:pt idx="163">
                  <c:v>176.2</c:v>
                </c:pt>
                <c:pt idx="164">
                  <c:v>174.1</c:v>
                </c:pt>
                <c:pt idx="165">
                  <c:v>182.5</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Taulukko!$N$3:$N$170</c:f>
              <c:numCache>
                <c:ptCount val="168"/>
                <c:pt idx="0">
                  <c:v>56.7</c:v>
                </c:pt>
                <c:pt idx="1">
                  <c:v>57</c:v>
                </c:pt>
                <c:pt idx="2">
                  <c:v>57.3</c:v>
                </c:pt>
                <c:pt idx="3">
                  <c:v>57.6</c:v>
                </c:pt>
                <c:pt idx="4">
                  <c:v>58</c:v>
                </c:pt>
                <c:pt idx="5">
                  <c:v>58.4</c:v>
                </c:pt>
                <c:pt idx="6">
                  <c:v>58.8</c:v>
                </c:pt>
                <c:pt idx="7">
                  <c:v>59.1</c:v>
                </c:pt>
                <c:pt idx="8">
                  <c:v>59.5</c:v>
                </c:pt>
                <c:pt idx="9">
                  <c:v>59.9</c:v>
                </c:pt>
                <c:pt idx="10">
                  <c:v>60.3</c:v>
                </c:pt>
                <c:pt idx="11">
                  <c:v>60.8</c:v>
                </c:pt>
                <c:pt idx="12">
                  <c:v>61.3</c:v>
                </c:pt>
                <c:pt idx="13">
                  <c:v>62</c:v>
                </c:pt>
                <c:pt idx="14">
                  <c:v>62.7</c:v>
                </c:pt>
                <c:pt idx="15">
                  <c:v>63.5</c:v>
                </c:pt>
                <c:pt idx="16">
                  <c:v>64.3</c:v>
                </c:pt>
                <c:pt idx="17">
                  <c:v>65</c:v>
                </c:pt>
                <c:pt idx="18">
                  <c:v>65.4</c:v>
                </c:pt>
                <c:pt idx="19">
                  <c:v>65.7</c:v>
                </c:pt>
                <c:pt idx="20">
                  <c:v>66.2</c:v>
                </c:pt>
                <c:pt idx="21">
                  <c:v>66.9</c:v>
                </c:pt>
                <c:pt idx="22">
                  <c:v>67.6</c:v>
                </c:pt>
                <c:pt idx="23">
                  <c:v>68.1</c:v>
                </c:pt>
                <c:pt idx="24">
                  <c:v>68.4</c:v>
                </c:pt>
                <c:pt idx="25">
                  <c:v>68.6</c:v>
                </c:pt>
                <c:pt idx="26">
                  <c:v>69</c:v>
                </c:pt>
                <c:pt idx="27">
                  <c:v>69.5</c:v>
                </c:pt>
                <c:pt idx="28">
                  <c:v>70</c:v>
                </c:pt>
                <c:pt idx="29">
                  <c:v>70.8</c:v>
                </c:pt>
                <c:pt idx="30">
                  <c:v>71.9</c:v>
                </c:pt>
                <c:pt idx="31">
                  <c:v>73.2</c:v>
                </c:pt>
                <c:pt idx="32">
                  <c:v>74.3</c:v>
                </c:pt>
                <c:pt idx="33">
                  <c:v>75</c:v>
                </c:pt>
                <c:pt idx="34">
                  <c:v>75.5</c:v>
                </c:pt>
                <c:pt idx="35">
                  <c:v>76.2</c:v>
                </c:pt>
                <c:pt idx="36">
                  <c:v>77.2</c:v>
                </c:pt>
                <c:pt idx="37">
                  <c:v>78.2</c:v>
                </c:pt>
                <c:pt idx="38">
                  <c:v>79.1</c:v>
                </c:pt>
                <c:pt idx="39">
                  <c:v>79.8</c:v>
                </c:pt>
                <c:pt idx="40">
                  <c:v>80.4</c:v>
                </c:pt>
                <c:pt idx="41">
                  <c:v>81</c:v>
                </c:pt>
                <c:pt idx="42">
                  <c:v>81.8</c:v>
                </c:pt>
                <c:pt idx="43">
                  <c:v>82.5</c:v>
                </c:pt>
                <c:pt idx="44">
                  <c:v>83.3</c:v>
                </c:pt>
                <c:pt idx="45">
                  <c:v>84.2</c:v>
                </c:pt>
                <c:pt idx="46">
                  <c:v>85</c:v>
                </c:pt>
                <c:pt idx="47">
                  <c:v>85.6</c:v>
                </c:pt>
                <c:pt idx="48">
                  <c:v>85.9</c:v>
                </c:pt>
                <c:pt idx="49">
                  <c:v>86.2</c:v>
                </c:pt>
                <c:pt idx="50">
                  <c:v>86.7</c:v>
                </c:pt>
                <c:pt idx="51">
                  <c:v>87.3</c:v>
                </c:pt>
                <c:pt idx="52">
                  <c:v>88</c:v>
                </c:pt>
                <c:pt idx="53">
                  <c:v>88.8</c:v>
                </c:pt>
                <c:pt idx="54">
                  <c:v>89.7</c:v>
                </c:pt>
                <c:pt idx="55">
                  <c:v>90.5</c:v>
                </c:pt>
                <c:pt idx="56">
                  <c:v>91.2</c:v>
                </c:pt>
                <c:pt idx="57">
                  <c:v>91.9</c:v>
                </c:pt>
                <c:pt idx="58">
                  <c:v>92.6</c:v>
                </c:pt>
                <c:pt idx="59">
                  <c:v>93.5</c:v>
                </c:pt>
                <c:pt idx="60">
                  <c:v>94.5</c:v>
                </c:pt>
                <c:pt idx="61">
                  <c:v>95.6</c:v>
                </c:pt>
                <c:pt idx="62">
                  <c:v>96.6</c:v>
                </c:pt>
                <c:pt idx="63">
                  <c:v>97.7</c:v>
                </c:pt>
                <c:pt idx="64">
                  <c:v>98.7</c:v>
                </c:pt>
                <c:pt idx="65">
                  <c:v>99.5</c:v>
                </c:pt>
                <c:pt idx="66">
                  <c:v>100</c:v>
                </c:pt>
                <c:pt idx="67">
                  <c:v>100.6</c:v>
                </c:pt>
                <c:pt idx="68">
                  <c:v>101.5</c:v>
                </c:pt>
                <c:pt idx="69">
                  <c:v>102.6</c:v>
                </c:pt>
                <c:pt idx="70">
                  <c:v>103.7</c:v>
                </c:pt>
                <c:pt idx="71">
                  <c:v>104.9</c:v>
                </c:pt>
                <c:pt idx="72">
                  <c:v>106.1</c:v>
                </c:pt>
                <c:pt idx="73">
                  <c:v>107</c:v>
                </c:pt>
                <c:pt idx="74">
                  <c:v>107.6</c:v>
                </c:pt>
                <c:pt idx="75">
                  <c:v>108.1</c:v>
                </c:pt>
                <c:pt idx="76">
                  <c:v>108.5</c:v>
                </c:pt>
                <c:pt idx="77">
                  <c:v>109</c:v>
                </c:pt>
                <c:pt idx="78">
                  <c:v>109.4</c:v>
                </c:pt>
                <c:pt idx="79">
                  <c:v>109.4</c:v>
                </c:pt>
                <c:pt idx="80">
                  <c:v>109.2</c:v>
                </c:pt>
                <c:pt idx="81">
                  <c:v>109.2</c:v>
                </c:pt>
                <c:pt idx="82">
                  <c:v>109.1</c:v>
                </c:pt>
                <c:pt idx="83">
                  <c:v>109.1</c:v>
                </c:pt>
                <c:pt idx="84">
                  <c:v>109.4</c:v>
                </c:pt>
                <c:pt idx="85">
                  <c:v>109.7</c:v>
                </c:pt>
                <c:pt idx="86">
                  <c:v>109.9</c:v>
                </c:pt>
                <c:pt idx="87">
                  <c:v>109.8</c:v>
                </c:pt>
                <c:pt idx="88">
                  <c:v>109.6</c:v>
                </c:pt>
                <c:pt idx="89">
                  <c:v>109.5</c:v>
                </c:pt>
                <c:pt idx="90">
                  <c:v>109.4</c:v>
                </c:pt>
                <c:pt idx="91">
                  <c:v>109.4</c:v>
                </c:pt>
                <c:pt idx="92">
                  <c:v>109.6</c:v>
                </c:pt>
                <c:pt idx="93">
                  <c:v>109.7</c:v>
                </c:pt>
                <c:pt idx="94">
                  <c:v>109.8</c:v>
                </c:pt>
                <c:pt idx="95">
                  <c:v>109.9</c:v>
                </c:pt>
                <c:pt idx="96">
                  <c:v>110.2</c:v>
                </c:pt>
                <c:pt idx="97">
                  <c:v>110.6</c:v>
                </c:pt>
                <c:pt idx="98">
                  <c:v>111.4</c:v>
                </c:pt>
                <c:pt idx="99">
                  <c:v>112.3</c:v>
                </c:pt>
                <c:pt idx="100">
                  <c:v>113</c:v>
                </c:pt>
                <c:pt idx="101">
                  <c:v>113.5</c:v>
                </c:pt>
                <c:pt idx="102">
                  <c:v>113.9</c:v>
                </c:pt>
                <c:pt idx="103">
                  <c:v>114.4</c:v>
                </c:pt>
                <c:pt idx="104">
                  <c:v>114.9</c:v>
                </c:pt>
                <c:pt idx="105">
                  <c:v>115.4</c:v>
                </c:pt>
                <c:pt idx="106">
                  <c:v>115.9</c:v>
                </c:pt>
                <c:pt idx="107">
                  <c:v>116.5</c:v>
                </c:pt>
                <c:pt idx="108">
                  <c:v>117.1</c:v>
                </c:pt>
                <c:pt idx="109">
                  <c:v>117.4</c:v>
                </c:pt>
                <c:pt idx="110">
                  <c:v>117.7</c:v>
                </c:pt>
                <c:pt idx="111">
                  <c:v>118</c:v>
                </c:pt>
                <c:pt idx="112">
                  <c:v>118.4</c:v>
                </c:pt>
                <c:pt idx="113">
                  <c:v>118.9</c:v>
                </c:pt>
                <c:pt idx="114">
                  <c:v>119.4</c:v>
                </c:pt>
                <c:pt idx="115">
                  <c:v>120</c:v>
                </c:pt>
                <c:pt idx="116">
                  <c:v>120.7</c:v>
                </c:pt>
                <c:pt idx="117">
                  <c:v>121.5</c:v>
                </c:pt>
                <c:pt idx="118">
                  <c:v>122.1</c:v>
                </c:pt>
                <c:pt idx="119">
                  <c:v>122.5</c:v>
                </c:pt>
                <c:pt idx="120">
                  <c:v>122.8</c:v>
                </c:pt>
                <c:pt idx="121">
                  <c:v>123.3</c:v>
                </c:pt>
                <c:pt idx="122">
                  <c:v>124.2</c:v>
                </c:pt>
                <c:pt idx="123">
                  <c:v>125.3</c:v>
                </c:pt>
                <c:pt idx="124">
                  <c:v>126.4</c:v>
                </c:pt>
                <c:pt idx="125">
                  <c:v>127.6</c:v>
                </c:pt>
                <c:pt idx="126">
                  <c:v>129</c:v>
                </c:pt>
                <c:pt idx="127">
                  <c:v>130.2</c:v>
                </c:pt>
                <c:pt idx="128">
                  <c:v>130.7</c:v>
                </c:pt>
                <c:pt idx="129">
                  <c:v>130.9</c:v>
                </c:pt>
                <c:pt idx="130">
                  <c:v>131.4</c:v>
                </c:pt>
                <c:pt idx="131">
                  <c:v>132.2</c:v>
                </c:pt>
                <c:pt idx="132">
                  <c:v>133.1</c:v>
                </c:pt>
                <c:pt idx="133">
                  <c:v>133.7</c:v>
                </c:pt>
                <c:pt idx="134">
                  <c:v>134.1</c:v>
                </c:pt>
                <c:pt idx="135">
                  <c:v>134.8</c:v>
                </c:pt>
                <c:pt idx="136">
                  <c:v>135.9</c:v>
                </c:pt>
                <c:pt idx="137">
                  <c:v>137.1</c:v>
                </c:pt>
                <c:pt idx="138">
                  <c:v>138</c:v>
                </c:pt>
                <c:pt idx="139">
                  <c:v>138.8</c:v>
                </c:pt>
                <c:pt idx="140">
                  <c:v>139.9</c:v>
                </c:pt>
                <c:pt idx="141">
                  <c:v>141.2</c:v>
                </c:pt>
                <c:pt idx="142">
                  <c:v>142.5</c:v>
                </c:pt>
                <c:pt idx="143">
                  <c:v>144</c:v>
                </c:pt>
                <c:pt idx="144">
                  <c:v>145.6</c:v>
                </c:pt>
                <c:pt idx="145">
                  <c:v>147.2</c:v>
                </c:pt>
                <c:pt idx="146">
                  <c:v>148.6</c:v>
                </c:pt>
                <c:pt idx="147">
                  <c:v>149.6</c:v>
                </c:pt>
                <c:pt idx="148">
                  <c:v>150.6</c:v>
                </c:pt>
                <c:pt idx="149">
                  <c:v>151.8</c:v>
                </c:pt>
                <c:pt idx="150">
                  <c:v>153.4</c:v>
                </c:pt>
                <c:pt idx="151">
                  <c:v>154.9</c:v>
                </c:pt>
                <c:pt idx="152">
                  <c:v>156.5</c:v>
                </c:pt>
                <c:pt idx="153">
                  <c:v>158.3</c:v>
                </c:pt>
                <c:pt idx="154">
                  <c:v>160.2</c:v>
                </c:pt>
                <c:pt idx="155">
                  <c:v>162</c:v>
                </c:pt>
                <c:pt idx="156">
                  <c:v>163.7</c:v>
                </c:pt>
                <c:pt idx="157">
                  <c:v>165.4</c:v>
                </c:pt>
                <c:pt idx="158">
                  <c:v>167.3</c:v>
                </c:pt>
                <c:pt idx="159">
                  <c:v>169.1</c:v>
                </c:pt>
                <c:pt idx="160">
                  <c:v>170.5</c:v>
                </c:pt>
                <c:pt idx="161">
                  <c:v>171.7</c:v>
                </c:pt>
                <c:pt idx="162">
                  <c:v>173.1</c:v>
                </c:pt>
                <c:pt idx="163">
                  <c:v>174.9</c:v>
                </c:pt>
                <c:pt idx="164">
                  <c:v>177</c:v>
                </c:pt>
                <c:pt idx="165">
                  <c:v>179.2</c:v>
                </c:pt>
              </c:numCache>
            </c:numRef>
          </c:val>
          <c:smooth val="0"/>
        </c:ser>
        <c:axId val="40322318"/>
        <c:axId val="27356543"/>
      </c:lineChart>
      <c:catAx>
        <c:axId val="40322318"/>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7356543"/>
        <c:crossesAt val="40"/>
        <c:auto val="0"/>
        <c:lblOffset val="100"/>
        <c:tickLblSkip val="6"/>
        <c:noMultiLvlLbl val="0"/>
      </c:catAx>
      <c:valAx>
        <c:axId val="27356543"/>
        <c:scaling>
          <c:orientation val="minMax"/>
          <c:max val="22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4032231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29"/>
          <c:y val="0.40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Tukku- ja vähittäiskauppa</a:t>
            </a:r>
          </a:p>
        </c:rich>
      </c:tx>
      <c:layout/>
      <c:spPr>
        <a:noFill/>
        <a:ln>
          <a:noFill/>
        </a:ln>
      </c:spPr>
    </c:title>
    <c:plotArea>
      <c:layout>
        <c:manualLayout>
          <c:xMode val="edge"/>
          <c:yMode val="edge"/>
          <c:x val="0.0485"/>
          <c:y val="0.13825"/>
          <c:w val="0.77475"/>
          <c:h val="0.7777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Taulukko!$P$3:$P$170</c:f>
              <c:numCache>
                <c:ptCount val="168"/>
                <c:pt idx="0">
                  <c:v>65.8</c:v>
                </c:pt>
                <c:pt idx="1">
                  <c:v>67.9</c:v>
                </c:pt>
                <c:pt idx="2">
                  <c:v>69.5</c:v>
                </c:pt>
                <c:pt idx="3">
                  <c:v>67.5</c:v>
                </c:pt>
                <c:pt idx="4">
                  <c:v>72.3</c:v>
                </c:pt>
                <c:pt idx="5">
                  <c:v>83.5</c:v>
                </c:pt>
                <c:pt idx="6">
                  <c:v>72.3</c:v>
                </c:pt>
                <c:pt idx="7">
                  <c:v>70.6</c:v>
                </c:pt>
                <c:pt idx="8">
                  <c:v>69</c:v>
                </c:pt>
                <c:pt idx="9">
                  <c:v>67.9</c:v>
                </c:pt>
                <c:pt idx="10">
                  <c:v>70.5</c:v>
                </c:pt>
                <c:pt idx="11">
                  <c:v>78.7</c:v>
                </c:pt>
                <c:pt idx="12">
                  <c:v>71</c:v>
                </c:pt>
                <c:pt idx="13">
                  <c:v>72.4</c:v>
                </c:pt>
                <c:pt idx="14">
                  <c:v>75.2</c:v>
                </c:pt>
                <c:pt idx="15">
                  <c:v>72.4</c:v>
                </c:pt>
                <c:pt idx="16">
                  <c:v>77.7</c:v>
                </c:pt>
                <c:pt idx="17">
                  <c:v>88.9</c:v>
                </c:pt>
                <c:pt idx="18">
                  <c:v>78.6</c:v>
                </c:pt>
                <c:pt idx="19">
                  <c:v>76</c:v>
                </c:pt>
                <c:pt idx="20">
                  <c:v>72.6</c:v>
                </c:pt>
                <c:pt idx="21">
                  <c:v>73.6</c:v>
                </c:pt>
                <c:pt idx="22">
                  <c:v>75.8</c:v>
                </c:pt>
                <c:pt idx="23">
                  <c:v>82.2</c:v>
                </c:pt>
                <c:pt idx="24">
                  <c:v>75.9</c:v>
                </c:pt>
                <c:pt idx="25">
                  <c:v>77.4</c:v>
                </c:pt>
                <c:pt idx="26">
                  <c:v>77.5</c:v>
                </c:pt>
                <c:pt idx="27">
                  <c:v>77.2</c:v>
                </c:pt>
                <c:pt idx="28">
                  <c:v>81.7</c:v>
                </c:pt>
                <c:pt idx="29">
                  <c:v>93.6</c:v>
                </c:pt>
                <c:pt idx="30">
                  <c:v>84.5</c:v>
                </c:pt>
                <c:pt idx="31">
                  <c:v>81.4</c:v>
                </c:pt>
                <c:pt idx="32">
                  <c:v>77.4</c:v>
                </c:pt>
                <c:pt idx="33">
                  <c:v>77.8</c:v>
                </c:pt>
                <c:pt idx="34">
                  <c:v>79</c:v>
                </c:pt>
                <c:pt idx="35">
                  <c:v>86.7</c:v>
                </c:pt>
                <c:pt idx="36">
                  <c:v>81.6</c:v>
                </c:pt>
                <c:pt idx="37">
                  <c:v>83.3</c:v>
                </c:pt>
                <c:pt idx="38">
                  <c:v>85.6</c:v>
                </c:pt>
                <c:pt idx="39">
                  <c:v>84.3</c:v>
                </c:pt>
                <c:pt idx="40">
                  <c:v>89.2</c:v>
                </c:pt>
                <c:pt idx="41">
                  <c:v>102.3</c:v>
                </c:pt>
                <c:pt idx="42">
                  <c:v>92.9</c:v>
                </c:pt>
                <c:pt idx="43">
                  <c:v>88.3</c:v>
                </c:pt>
                <c:pt idx="44">
                  <c:v>84.3</c:v>
                </c:pt>
                <c:pt idx="45">
                  <c:v>84</c:v>
                </c:pt>
                <c:pt idx="46">
                  <c:v>85.2</c:v>
                </c:pt>
                <c:pt idx="47">
                  <c:v>94.5</c:v>
                </c:pt>
                <c:pt idx="48">
                  <c:v>86.9</c:v>
                </c:pt>
                <c:pt idx="49">
                  <c:v>88.7</c:v>
                </c:pt>
                <c:pt idx="50">
                  <c:v>91.9</c:v>
                </c:pt>
                <c:pt idx="51">
                  <c:v>90.5</c:v>
                </c:pt>
                <c:pt idx="52">
                  <c:v>95.3</c:v>
                </c:pt>
                <c:pt idx="53">
                  <c:v>110.1</c:v>
                </c:pt>
                <c:pt idx="54">
                  <c:v>99.9</c:v>
                </c:pt>
                <c:pt idx="55">
                  <c:v>94.5</c:v>
                </c:pt>
                <c:pt idx="56">
                  <c:v>90.8</c:v>
                </c:pt>
                <c:pt idx="57">
                  <c:v>89.5</c:v>
                </c:pt>
                <c:pt idx="58">
                  <c:v>91.1</c:v>
                </c:pt>
                <c:pt idx="59">
                  <c:v>100.6</c:v>
                </c:pt>
                <c:pt idx="60">
                  <c:v>91.2</c:v>
                </c:pt>
                <c:pt idx="61">
                  <c:v>94.1</c:v>
                </c:pt>
                <c:pt idx="62">
                  <c:v>99</c:v>
                </c:pt>
                <c:pt idx="63">
                  <c:v>95.2</c:v>
                </c:pt>
                <c:pt idx="64">
                  <c:v>102.2</c:v>
                </c:pt>
                <c:pt idx="65">
                  <c:v>118.5</c:v>
                </c:pt>
                <c:pt idx="66">
                  <c:v>105.6</c:v>
                </c:pt>
                <c:pt idx="67">
                  <c:v>100.6</c:v>
                </c:pt>
                <c:pt idx="68">
                  <c:v>96.1</c:v>
                </c:pt>
                <c:pt idx="69">
                  <c:v>94.2</c:v>
                </c:pt>
                <c:pt idx="70">
                  <c:v>96.6</c:v>
                </c:pt>
                <c:pt idx="71">
                  <c:v>106.9</c:v>
                </c:pt>
                <c:pt idx="72">
                  <c:v>97.8</c:v>
                </c:pt>
                <c:pt idx="73">
                  <c:v>100.6</c:v>
                </c:pt>
                <c:pt idx="74">
                  <c:v>103.6</c:v>
                </c:pt>
                <c:pt idx="75">
                  <c:v>101.3</c:v>
                </c:pt>
                <c:pt idx="76">
                  <c:v>107.4</c:v>
                </c:pt>
                <c:pt idx="77">
                  <c:v>124.7</c:v>
                </c:pt>
                <c:pt idx="78">
                  <c:v>111.8</c:v>
                </c:pt>
                <c:pt idx="79">
                  <c:v>107.8</c:v>
                </c:pt>
                <c:pt idx="80">
                  <c:v>101.2</c:v>
                </c:pt>
                <c:pt idx="81">
                  <c:v>100.1</c:v>
                </c:pt>
                <c:pt idx="82">
                  <c:v>103</c:v>
                </c:pt>
                <c:pt idx="83">
                  <c:v>111.4</c:v>
                </c:pt>
                <c:pt idx="84">
                  <c:v>104.3</c:v>
                </c:pt>
                <c:pt idx="85">
                  <c:v>104.9</c:v>
                </c:pt>
                <c:pt idx="86">
                  <c:v>108.1</c:v>
                </c:pt>
                <c:pt idx="87">
                  <c:v>106.8</c:v>
                </c:pt>
                <c:pt idx="88">
                  <c:v>114.7</c:v>
                </c:pt>
                <c:pt idx="89">
                  <c:v>131.4</c:v>
                </c:pt>
                <c:pt idx="90">
                  <c:v>117.5</c:v>
                </c:pt>
                <c:pt idx="91">
                  <c:v>112.5</c:v>
                </c:pt>
                <c:pt idx="92">
                  <c:v>105.2</c:v>
                </c:pt>
                <c:pt idx="93">
                  <c:v>103.9</c:v>
                </c:pt>
                <c:pt idx="94">
                  <c:v>106.5</c:v>
                </c:pt>
                <c:pt idx="95">
                  <c:v>115.3</c:v>
                </c:pt>
                <c:pt idx="96">
                  <c:v>108.4</c:v>
                </c:pt>
                <c:pt idx="97">
                  <c:v>109.4</c:v>
                </c:pt>
                <c:pt idx="98">
                  <c:v>112.6</c:v>
                </c:pt>
                <c:pt idx="99">
                  <c:v>110.9</c:v>
                </c:pt>
                <c:pt idx="100">
                  <c:v>118.6</c:v>
                </c:pt>
                <c:pt idx="101">
                  <c:v>137.1</c:v>
                </c:pt>
                <c:pt idx="102">
                  <c:v>122.5</c:v>
                </c:pt>
                <c:pt idx="103">
                  <c:v>116.3</c:v>
                </c:pt>
                <c:pt idx="104">
                  <c:v>110.5</c:v>
                </c:pt>
                <c:pt idx="105">
                  <c:v>109.1</c:v>
                </c:pt>
                <c:pt idx="106">
                  <c:v>110.5</c:v>
                </c:pt>
                <c:pt idx="107">
                  <c:v>120.4</c:v>
                </c:pt>
                <c:pt idx="108">
                  <c:v>112.6</c:v>
                </c:pt>
                <c:pt idx="109">
                  <c:v>113.6</c:v>
                </c:pt>
                <c:pt idx="110">
                  <c:v>120.4</c:v>
                </c:pt>
                <c:pt idx="111">
                  <c:v>117.2</c:v>
                </c:pt>
                <c:pt idx="112">
                  <c:v>124.6</c:v>
                </c:pt>
                <c:pt idx="113">
                  <c:v>144.1</c:v>
                </c:pt>
                <c:pt idx="114">
                  <c:v>129.9</c:v>
                </c:pt>
                <c:pt idx="115">
                  <c:v>122.8</c:v>
                </c:pt>
                <c:pt idx="116">
                  <c:v>116.8</c:v>
                </c:pt>
                <c:pt idx="117">
                  <c:v>115</c:v>
                </c:pt>
                <c:pt idx="118">
                  <c:v>116.7</c:v>
                </c:pt>
                <c:pt idx="119">
                  <c:v>127.7</c:v>
                </c:pt>
                <c:pt idx="120">
                  <c:v>117.9</c:v>
                </c:pt>
                <c:pt idx="121">
                  <c:v>119.5</c:v>
                </c:pt>
                <c:pt idx="122">
                  <c:v>126.7</c:v>
                </c:pt>
                <c:pt idx="123">
                  <c:v>124.9</c:v>
                </c:pt>
                <c:pt idx="124">
                  <c:v>131.4</c:v>
                </c:pt>
                <c:pt idx="125">
                  <c:v>154</c:v>
                </c:pt>
                <c:pt idx="126">
                  <c:v>135.5</c:v>
                </c:pt>
                <c:pt idx="127">
                  <c:v>129.9</c:v>
                </c:pt>
                <c:pt idx="128">
                  <c:v>123.8</c:v>
                </c:pt>
                <c:pt idx="129">
                  <c:v>120.7</c:v>
                </c:pt>
                <c:pt idx="130">
                  <c:v>123.1</c:v>
                </c:pt>
                <c:pt idx="131">
                  <c:v>134.9</c:v>
                </c:pt>
                <c:pt idx="132">
                  <c:v>123.5</c:v>
                </c:pt>
                <c:pt idx="133">
                  <c:v>125.9</c:v>
                </c:pt>
                <c:pt idx="134">
                  <c:v>131</c:v>
                </c:pt>
                <c:pt idx="135">
                  <c:v>127.8</c:v>
                </c:pt>
                <c:pt idx="136">
                  <c:v>135.6</c:v>
                </c:pt>
                <c:pt idx="137">
                  <c:v>163</c:v>
                </c:pt>
                <c:pt idx="138">
                  <c:v>142.9</c:v>
                </c:pt>
                <c:pt idx="139">
                  <c:v>135.9</c:v>
                </c:pt>
                <c:pt idx="140">
                  <c:v>129.7</c:v>
                </c:pt>
                <c:pt idx="141">
                  <c:v>127</c:v>
                </c:pt>
                <c:pt idx="142">
                  <c:v>129.6</c:v>
                </c:pt>
                <c:pt idx="143">
                  <c:v>141.5</c:v>
                </c:pt>
                <c:pt idx="144">
                  <c:v>131.6</c:v>
                </c:pt>
                <c:pt idx="145">
                  <c:v>133.9</c:v>
                </c:pt>
                <c:pt idx="146">
                  <c:v>141.2</c:v>
                </c:pt>
                <c:pt idx="147">
                  <c:v>136.6</c:v>
                </c:pt>
                <c:pt idx="148">
                  <c:v>144.1</c:v>
                </c:pt>
                <c:pt idx="149">
                  <c:v>169.4</c:v>
                </c:pt>
                <c:pt idx="150">
                  <c:v>149.9</c:v>
                </c:pt>
                <c:pt idx="151">
                  <c:v>145</c:v>
                </c:pt>
                <c:pt idx="152">
                  <c:v>135.7</c:v>
                </c:pt>
                <c:pt idx="153">
                  <c:v>135.4</c:v>
                </c:pt>
                <c:pt idx="154">
                  <c:v>141.9</c:v>
                </c:pt>
                <c:pt idx="155">
                  <c:v>150.9</c:v>
                </c:pt>
                <c:pt idx="156">
                  <c:v>142.5</c:v>
                </c:pt>
                <c:pt idx="157">
                  <c:v>146</c:v>
                </c:pt>
                <c:pt idx="158">
                  <c:v>150.7</c:v>
                </c:pt>
                <c:pt idx="159">
                  <c:v>148</c:v>
                </c:pt>
                <c:pt idx="160">
                  <c:v>158</c:v>
                </c:pt>
                <c:pt idx="161">
                  <c:v>185.5</c:v>
                </c:pt>
                <c:pt idx="162">
                  <c:v>163.8</c:v>
                </c:pt>
                <c:pt idx="163">
                  <c:v>156.9</c:v>
                </c:pt>
                <c:pt idx="164">
                  <c:v>148.9</c:v>
                </c:pt>
                <c:pt idx="165">
                  <c:v>148.3</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Taulukko!$Q$3:$Q$170</c:f>
              <c:numCache>
                <c:ptCount val="168"/>
                <c:pt idx="0">
                  <c:v>68.8</c:v>
                </c:pt>
                <c:pt idx="1">
                  <c:v>69.5</c:v>
                </c:pt>
                <c:pt idx="2">
                  <c:v>69.6</c:v>
                </c:pt>
                <c:pt idx="3">
                  <c:v>70</c:v>
                </c:pt>
                <c:pt idx="4">
                  <c:v>70.5</c:v>
                </c:pt>
                <c:pt idx="5">
                  <c:v>71.3</c:v>
                </c:pt>
                <c:pt idx="6">
                  <c:v>70.8</c:v>
                </c:pt>
                <c:pt idx="7">
                  <c:v>71.6</c:v>
                </c:pt>
                <c:pt idx="8">
                  <c:v>72.8</c:v>
                </c:pt>
                <c:pt idx="9">
                  <c:v>72.5</c:v>
                </c:pt>
                <c:pt idx="10">
                  <c:v>73.3</c:v>
                </c:pt>
                <c:pt idx="11">
                  <c:v>74.5</c:v>
                </c:pt>
                <c:pt idx="12">
                  <c:v>74.2</c:v>
                </c:pt>
                <c:pt idx="13">
                  <c:v>74.3</c:v>
                </c:pt>
                <c:pt idx="14">
                  <c:v>75.3</c:v>
                </c:pt>
                <c:pt idx="15">
                  <c:v>74.9</c:v>
                </c:pt>
                <c:pt idx="16">
                  <c:v>75.8</c:v>
                </c:pt>
                <c:pt idx="17">
                  <c:v>76.1</c:v>
                </c:pt>
                <c:pt idx="18">
                  <c:v>76.4</c:v>
                </c:pt>
                <c:pt idx="19">
                  <c:v>76.9</c:v>
                </c:pt>
                <c:pt idx="20">
                  <c:v>77</c:v>
                </c:pt>
                <c:pt idx="21">
                  <c:v>78.4</c:v>
                </c:pt>
                <c:pt idx="22">
                  <c:v>79</c:v>
                </c:pt>
                <c:pt idx="23">
                  <c:v>78.5</c:v>
                </c:pt>
                <c:pt idx="24">
                  <c:v>79.2</c:v>
                </c:pt>
                <c:pt idx="25">
                  <c:v>79.5</c:v>
                </c:pt>
                <c:pt idx="26">
                  <c:v>77.7</c:v>
                </c:pt>
                <c:pt idx="27">
                  <c:v>79.5</c:v>
                </c:pt>
                <c:pt idx="28">
                  <c:v>79.7</c:v>
                </c:pt>
                <c:pt idx="29">
                  <c:v>80.2</c:v>
                </c:pt>
                <c:pt idx="30">
                  <c:v>81.3</c:v>
                </c:pt>
                <c:pt idx="31">
                  <c:v>82</c:v>
                </c:pt>
                <c:pt idx="32">
                  <c:v>82.1</c:v>
                </c:pt>
                <c:pt idx="33">
                  <c:v>83</c:v>
                </c:pt>
                <c:pt idx="34">
                  <c:v>83</c:v>
                </c:pt>
                <c:pt idx="35">
                  <c:v>83.4</c:v>
                </c:pt>
                <c:pt idx="36">
                  <c:v>85.3</c:v>
                </c:pt>
                <c:pt idx="37">
                  <c:v>85.7</c:v>
                </c:pt>
                <c:pt idx="38">
                  <c:v>85.8</c:v>
                </c:pt>
                <c:pt idx="39">
                  <c:v>86.6</c:v>
                </c:pt>
                <c:pt idx="40">
                  <c:v>87</c:v>
                </c:pt>
                <c:pt idx="41">
                  <c:v>87.4</c:v>
                </c:pt>
                <c:pt idx="42">
                  <c:v>88.6</c:v>
                </c:pt>
                <c:pt idx="43">
                  <c:v>88.7</c:v>
                </c:pt>
                <c:pt idx="44">
                  <c:v>89.2</c:v>
                </c:pt>
                <c:pt idx="45">
                  <c:v>89.8</c:v>
                </c:pt>
                <c:pt idx="46">
                  <c:v>89.9</c:v>
                </c:pt>
                <c:pt idx="47">
                  <c:v>91</c:v>
                </c:pt>
                <c:pt idx="48">
                  <c:v>91.3</c:v>
                </c:pt>
                <c:pt idx="49">
                  <c:v>91.6</c:v>
                </c:pt>
                <c:pt idx="50">
                  <c:v>92.1</c:v>
                </c:pt>
                <c:pt idx="51">
                  <c:v>93.1</c:v>
                </c:pt>
                <c:pt idx="52">
                  <c:v>92.9</c:v>
                </c:pt>
                <c:pt idx="53">
                  <c:v>93.7</c:v>
                </c:pt>
                <c:pt idx="54">
                  <c:v>94.8</c:v>
                </c:pt>
                <c:pt idx="55">
                  <c:v>94.7</c:v>
                </c:pt>
                <c:pt idx="56">
                  <c:v>95.8</c:v>
                </c:pt>
                <c:pt idx="57">
                  <c:v>96</c:v>
                </c:pt>
                <c:pt idx="58">
                  <c:v>96.2</c:v>
                </c:pt>
                <c:pt idx="59">
                  <c:v>96.9</c:v>
                </c:pt>
                <c:pt idx="60">
                  <c:v>96.3</c:v>
                </c:pt>
                <c:pt idx="61">
                  <c:v>97.4</c:v>
                </c:pt>
                <c:pt idx="62">
                  <c:v>99.1</c:v>
                </c:pt>
                <c:pt idx="63">
                  <c:v>98.3</c:v>
                </c:pt>
                <c:pt idx="64">
                  <c:v>99.4</c:v>
                </c:pt>
                <c:pt idx="65">
                  <c:v>100.3</c:v>
                </c:pt>
                <c:pt idx="66">
                  <c:v>100.2</c:v>
                </c:pt>
                <c:pt idx="67">
                  <c:v>100.5</c:v>
                </c:pt>
                <c:pt idx="68">
                  <c:v>101.4</c:v>
                </c:pt>
                <c:pt idx="69">
                  <c:v>101.3</c:v>
                </c:pt>
                <c:pt idx="70">
                  <c:v>102</c:v>
                </c:pt>
                <c:pt idx="71">
                  <c:v>103.3</c:v>
                </c:pt>
                <c:pt idx="72">
                  <c:v>103.1</c:v>
                </c:pt>
                <c:pt idx="73">
                  <c:v>104.3</c:v>
                </c:pt>
                <c:pt idx="74">
                  <c:v>104.1</c:v>
                </c:pt>
                <c:pt idx="75">
                  <c:v>104.6</c:v>
                </c:pt>
                <c:pt idx="76">
                  <c:v>104.1</c:v>
                </c:pt>
                <c:pt idx="77">
                  <c:v>105.5</c:v>
                </c:pt>
                <c:pt idx="78">
                  <c:v>106</c:v>
                </c:pt>
                <c:pt idx="79">
                  <c:v>107.3</c:v>
                </c:pt>
                <c:pt idx="80">
                  <c:v>107</c:v>
                </c:pt>
                <c:pt idx="81">
                  <c:v>107.7</c:v>
                </c:pt>
                <c:pt idx="82">
                  <c:v>108.7</c:v>
                </c:pt>
                <c:pt idx="83">
                  <c:v>108.2</c:v>
                </c:pt>
                <c:pt idx="84">
                  <c:v>109.5</c:v>
                </c:pt>
                <c:pt idx="85">
                  <c:v>109</c:v>
                </c:pt>
                <c:pt idx="86">
                  <c:v>109.1</c:v>
                </c:pt>
                <c:pt idx="87">
                  <c:v>110.2</c:v>
                </c:pt>
                <c:pt idx="88">
                  <c:v>110.9</c:v>
                </c:pt>
                <c:pt idx="89">
                  <c:v>110.8</c:v>
                </c:pt>
                <c:pt idx="90">
                  <c:v>111.2</c:v>
                </c:pt>
                <c:pt idx="91">
                  <c:v>111.8</c:v>
                </c:pt>
                <c:pt idx="92">
                  <c:v>111.3</c:v>
                </c:pt>
                <c:pt idx="93">
                  <c:v>111.8</c:v>
                </c:pt>
                <c:pt idx="94">
                  <c:v>112.5</c:v>
                </c:pt>
                <c:pt idx="95">
                  <c:v>112.5</c:v>
                </c:pt>
                <c:pt idx="96">
                  <c:v>113.7</c:v>
                </c:pt>
                <c:pt idx="97">
                  <c:v>113.9</c:v>
                </c:pt>
                <c:pt idx="98">
                  <c:v>113.6</c:v>
                </c:pt>
                <c:pt idx="99">
                  <c:v>114.3</c:v>
                </c:pt>
                <c:pt idx="100">
                  <c:v>114.9</c:v>
                </c:pt>
                <c:pt idx="101">
                  <c:v>115.3</c:v>
                </c:pt>
                <c:pt idx="102">
                  <c:v>115.7</c:v>
                </c:pt>
                <c:pt idx="103">
                  <c:v>115.7</c:v>
                </c:pt>
                <c:pt idx="104">
                  <c:v>116.6</c:v>
                </c:pt>
                <c:pt idx="105">
                  <c:v>117.2</c:v>
                </c:pt>
                <c:pt idx="106">
                  <c:v>117</c:v>
                </c:pt>
                <c:pt idx="107">
                  <c:v>117.5</c:v>
                </c:pt>
                <c:pt idx="108">
                  <c:v>118.5</c:v>
                </c:pt>
                <c:pt idx="109">
                  <c:v>118.6</c:v>
                </c:pt>
                <c:pt idx="110">
                  <c:v>121.1</c:v>
                </c:pt>
                <c:pt idx="111">
                  <c:v>120.6</c:v>
                </c:pt>
                <c:pt idx="112">
                  <c:v>121.1</c:v>
                </c:pt>
                <c:pt idx="113">
                  <c:v>120.8</c:v>
                </c:pt>
                <c:pt idx="114">
                  <c:v>122.6</c:v>
                </c:pt>
                <c:pt idx="115">
                  <c:v>122.2</c:v>
                </c:pt>
                <c:pt idx="116">
                  <c:v>123</c:v>
                </c:pt>
                <c:pt idx="117">
                  <c:v>123.6</c:v>
                </c:pt>
                <c:pt idx="118">
                  <c:v>123.7</c:v>
                </c:pt>
                <c:pt idx="119">
                  <c:v>124.5</c:v>
                </c:pt>
                <c:pt idx="120">
                  <c:v>124.6</c:v>
                </c:pt>
                <c:pt idx="121">
                  <c:v>125.1</c:v>
                </c:pt>
                <c:pt idx="122">
                  <c:v>127.1</c:v>
                </c:pt>
                <c:pt idx="123">
                  <c:v>128.4</c:v>
                </c:pt>
                <c:pt idx="124">
                  <c:v>128</c:v>
                </c:pt>
                <c:pt idx="125">
                  <c:v>128.4</c:v>
                </c:pt>
                <c:pt idx="126">
                  <c:v>128.1</c:v>
                </c:pt>
                <c:pt idx="127">
                  <c:v>129.2</c:v>
                </c:pt>
                <c:pt idx="128">
                  <c:v>130.1</c:v>
                </c:pt>
                <c:pt idx="129">
                  <c:v>129.9</c:v>
                </c:pt>
                <c:pt idx="130">
                  <c:v>130.2</c:v>
                </c:pt>
                <c:pt idx="131">
                  <c:v>131.5</c:v>
                </c:pt>
                <c:pt idx="132">
                  <c:v>130.6</c:v>
                </c:pt>
                <c:pt idx="133">
                  <c:v>131.6</c:v>
                </c:pt>
                <c:pt idx="134">
                  <c:v>131.4</c:v>
                </c:pt>
                <c:pt idx="135">
                  <c:v>131.9</c:v>
                </c:pt>
                <c:pt idx="136">
                  <c:v>132.7</c:v>
                </c:pt>
                <c:pt idx="137">
                  <c:v>135.6</c:v>
                </c:pt>
                <c:pt idx="138">
                  <c:v>135.4</c:v>
                </c:pt>
                <c:pt idx="139">
                  <c:v>135.3</c:v>
                </c:pt>
                <c:pt idx="140">
                  <c:v>136.7</c:v>
                </c:pt>
                <c:pt idx="141">
                  <c:v>136.6</c:v>
                </c:pt>
                <c:pt idx="142">
                  <c:v>136.5</c:v>
                </c:pt>
                <c:pt idx="143">
                  <c:v>138.1</c:v>
                </c:pt>
                <c:pt idx="144">
                  <c:v>138.7</c:v>
                </c:pt>
                <c:pt idx="145">
                  <c:v>139.3</c:v>
                </c:pt>
                <c:pt idx="146">
                  <c:v>141.3</c:v>
                </c:pt>
                <c:pt idx="147">
                  <c:v>140.9</c:v>
                </c:pt>
                <c:pt idx="148">
                  <c:v>141</c:v>
                </c:pt>
                <c:pt idx="149">
                  <c:v>141.4</c:v>
                </c:pt>
                <c:pt idx="150">
                  <c:v>142.5</c:v>
                </c:pt>
                <c:pt idx="151">
                  <c:v>144.5</c:v>
                </c:pt>
                <c:pt idx="152">
                  <c:v>143.9</c:v>
                </c:pt>
                <c:pt idx="153">
                  <c:v>145.7</c:v>
                </c:pt>
                <c:pt idx="154">
                  <c:v>148.6</c:v>
                </c:pt>
                <c:pt idx="155">
                  <c:v>147.7</c:v>
                </c:pt>
                <c:pt idx="156">
                  <c:v>149.9</c:v>
                </c:pt>
                <c:pt idx="157">
                  <c:v>151.2</c:v>
                </c:pt>
                <c:pt idx="158">
                  <c:v>151</c:v>
                </c:pt>
                <c:pt idx="159">
                  <c:v>152.7</c:v>
                </c:pt>
                <c:pt idx="160">
                  <c:v>154.3</c:v>
                </c:pt>
                <c:pt idx="161">
                  <c:v>154.9</c:v>
                </c:pt>
                <c:pt idx="162">
                  <c:v>155.9</c:v>
                </c:pt>
                <c:pt idx="163">
                  <c:v>156.6</c:v>
                </c:pt>
                <c:pt idx="164">
                  <c:v>158</c:v>
                </c:pt>
                <c:pt idx="165">
                  <c:v>159.4</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Taulukko!$R$3:$R$170</c:f>
              <c:numCache>
                <c:ptCount val="168"/>
                <c:pt idx="0">
                  <c:v>68.9</c:v>
                </c:pt>
                <c:pt idx="1">
                  <c:v>69.3</c:v>
                </c:pt>
                <c:pt idx="2">
                  <c:v>69.7</c:v>
                </c:pt>
                <c:pt idx="3">
                  <c:v>70.1</c:v>
                </c:pt>
                <c:pt idx="4">
                  <c:v>70.5</c:v>
                </c:pt>
                <c:pt idx="5">
                  <c:v>70.9</c:v>
                </c:pt>
                <c:pt idx="6">
                  <c:v>71.3</c:v>
                </c:pt>
                <c:pt idx="7">
                  <c:v>71.8</c:v>
                </c:pt>
                <c:pt idx="8">
                  <c:v>72.3</c:v>
                </c:pt>
                <c:pt idx="9">
                  <c:v>72.9</c:v>
                </c:pt>
                <c:pt idx="10">
                  <c:v>73.4</c:v>
                </c:pt>
                <c:pt idx="11">
                  <c:v>73.9</c:v>
                </c:pt>
                <c:pt idx="12">
                  <c:v>74.2</c:v>
                </c:pt>
                <c:pt idx="13">
                  <c:v>74.6</c:v>
                </c:pt>
                <c:pt idx="14">
                  <c:v>74.9</c:v>
                </c:pt>
                <c:pt idx="15">
                  <c:v>75.3</c:v>
                </c:pt>
                <c:pt idx="16">
                  <c:v>75.7</c:v>
                </c:pt>
                <c:pt idx="17">
                  <c:v>76.1</c:v>
                </c:pt>
                <c:pt idx="18">
                  <c:v>76.5</c:v>
                </c:pt>
                <c:pt idx="19">
                  <c:v>76.9</c:v>
                </c:pt>
                <c:pt idx="20">
                  <c:v>77.4</c:v>
                </c:pt>
                <c:pt idx="21">
                  <c:v>78</c:v>
                </c:pt>
                <c:pt idx="22">
                  <c:v>78.5</c:v>
                </c:pt>
                <c:pt idx="23">
                  <c:v>78.8</c:v>
                </c:pt>
                <c:pt idx="24">
                  <c:v>79.2</c:v>
                </c:pt>
                <c:pt idx="25">
                  <c:v>79.6</c:v>
                </c:pt>
                <c:pt idx="26">
                  <c:v>80</c:v>
                </c:pt>
                <c:pt idx="27">
                  <c:v>80.5</c:v>
                </c:pt>
                <c:pt idx="28">
                  <c:v>80.9</c:v>
                </c:pt>
                <c:pt idx="29">
                  <c:v>81.3</c:v>
                </c:pt>
                <c:pt idx="30">
                  <c:v>81.7</c:v>
                </c:pt>
                <c:pt idx="31">
                  <c:v>82.2</c:v>
                </c:pt>
                <c:pt idx="32">
                  <c:v>82.6</c:v>
                </c:pt>
                <c:pt idx="33">
                  <c:v>83</c:v>
                </c:pt>
                <c:pt idx="34">
                  <c:v>83.5</c:v>
                </c:pt>
                <c:pt idx="35">
                  <c:v>84.1</c:v>
                </c:pt>
                <c:pt idx="36">
                  <c:v>84.8</c:v>
                </c:pt>
                <c:pt idx="37">
                  <c:v>85.5</c:v>
                </c:pt>
                <c:pt idx="38">
                  <c:v>86</c:v>
                </c:pt>
                <c:pt idx="39">
                  <c:v>86.6</c:v>
                </c:pt>
                <c:pt idx="40">
                  <c:v>87.1</c:v>
                </c:pt>
                <c:pt idx="41">
                  <c:v>87.7</c:v>
                </c:pt>
                <c:pt idx="42">
                  <c:v>88.2</c:v>
                </c:pt>
                <c:pt idx="43">
                  <c:v>88.7</c:v>
                </c:pt>
                <c:pt idx="44">
                  <c:v>89.2</c:v>
                </c:pt>
                <c:pt idx="45">
                  <c:v>89.7</c:v>
                </c:pt>
                <c:pt idx="46">
                  <c:v>90.2</c:v>
                </c:pt>
                <c:pt idx="47">
                  <c:v>90.7</c:v>
                </c:pt>
                <c:pt idx="48">
                  <c:v>91.2</c:v>
                </c:pt>
                <c:pt idx="49">
                  <c:v>91.7</c:v>
                </c:pt>
                <c:pt idx="50">
                  <c:v>92.2</c:v>
                </c:pt>
                <c:pt idx="51">
                  <c:v>92.8</c:v>
                </c:pt>
                <c:pt idx="52">
                  <c:v>93.3</c:v>
                </c:pt>
                <c:pt idx="53">
                  <c:v>93.8</c:v>
                </c:pt>
                <c:pt idx="54">
                  <c:v>94.4</c:v>
                </c:pt>
                <c:pt idx="55">
                  <c:v>95</c:v>
                </c:pt>
                <c:pt idx="56">
                  <c:v>95.5</c:v>
                </c:pt>
                <c:pt idx="57">
                  <c:v>95.9</c:v>
                </c:pt>
                <c:pt idx="58">
                  <c:v>96.3</c:v>
                </c:pt>
                <c:pt idx="59">
                  <c:v>96.6</c:v>
                </c:pt>
                <c:pt idx="60">
                  <c:v>97.1</c:v>
                </c:pt>
                <c:pt idx="61">
                  <c:v>97.6</c:v>
                </c:pt>
                <c:pt idx="62">
                  <c:v>98.3</c:v>
                </c:pt>
                <c:pt idx="63">
                  <c:v>98.8</c:v>
                </c:pt>
                <c:pt idx="64">
                  <c:v>99.4</c:v>
                </c:pt>
                <c:pt idx="65">
                  <c:v>99.9</c:v>
                </c:pt>
                <c:pt idx="66">
                  <c:v>100.3</c:v>
                </c:pt>
                <c:pt idx="67">
                  <c:v>100.7</c:v>
                </c:pt>
                <c:pt idx="68">
                  <c:v>101.2</c:v>
                </c:pt>
                <c:pt idx="69">
                  <c:v>101.7</c:v>
                </c:pt>
                <c:pt idx="70">
                  <c:v>102.2</c:v>
                </c:pt>
                <c:pt idx="71">
                  <c:v>102.8</c:v>
                </c:pt>
                <c:pt idx="72">
                  <c:v>103.4</c:v>
                </c:pt>
                <c:pt idx="73">
                  <c:v>103.9</c:v>
                </c:pt>
                <c:pt idx="74">
                  <c:v>104.3</c:v>
                </c:pt>
                <c:pt idx="75">
                  <c:v>104.7</c:v>
                </c:pt>
                <c:pt idx="76">
                  <c:v>105.2</c:v>
                </c:pt>
                <c:pt idx="77">
                  <c:v>105.7</c:v>
                </c:pt>
                <c:pt idx="78">
                  <c:v>106.2</c:v>
                </c:pt>
                <c:pt idx="79">
                  <c:v>106.8</c:v>
                </c:pt>
                <c:pt idx="80">
                  <c:v>107.3</c:v>
                </c:pt>
                <c:pt idx="81">
                  <c:v>107.8</c:v>
                </c:pt>
                <c:pt idx="82">
                  <c:v>108.2</c:v>
                </c:pt>
                <c:pt idx="83">
                  <c:v>108.6</c:v>
                </c:pt>
                <c:pt idx="84">
                  <c:v>108.9</c:v>
                </c:pt>
                <c:pt idx="85">
                  <c:v>109.2</c:v>
                </c:pt>
                <c:pt idx="86">
                  <c:v>109.6</c:v>
                </c:pt>
                <c:pt idx="87">
                  <c:v>110.1</c:v>
                </c:pt>
                <c:pt idx="88">
                  <c:v>110.5</c:v>
                </c:pt>
                <c:pt idx="89">
                  <c:v>110.9</c:v>
                </c:pt>
                <c:pt idx="90">
                  <c:v>111.2</c:v>
                </c:pt>
                <c:pt idx="91">
                  <c:v>111.4</c:v>
                </c:pt>
                <c:pt idx="92">
                  <c:v>111.7</c:v>
                </c:pt>
                <c:pt idx="93">
                  <c:v>112</c:v>
                </c:pt>
                <c:pt idx="94">
                  <c:v>112.4</c:v>
                </c:pt>
                <c:pt idx="95">
                  <c:v>112.8</c:v>
                </c:pt>
                <c:pt idx="96">
                  <c:v>113.3</c:v>
                </c:pt>
                <c:pt idx="97">
                  <c:v>113.7</c:v>
                </c:pt>
                <c:pt idx="98">
                  <c:v>114</c:v>
                </c:pt>
                <c:pt idx="99">
                  <c:v>114.4</c:v>
                </c:pt>
                <c:pt idx="100">
                  <c:v>114.8</c:v>
                </c:pt>
                <c:pt idx="101">
                  <c:v>115.2</c:v>
                </c:pt>
                <c:pt idx="102">
                  <c:v>115.6</c:v>
                </c:pt>
                <c:pt idx="103">
                  <c:v>116</c:v>
                </c:pt>
                <c:pt idx="104">
                  <c:v>116.5</c:v>
                </c:pt>
                <c:pt idx="105">
                  <c:v>116.9</c:v>
                </c:pt>
                <c:pt idx="106">
                  <c:v>117.3</c:v>
                </c:pt>
                <c:pt idx="107">
                  <c:v>117.8</c:v>
                </c:pt>
                <c:pt idx="108">
                  <c:v>118.3</c:v>
                </c:pt>
                <c:pt idx="109">
                  <c:v>118.8</c:v>
                </c:pt>
                <c:pt idx="110">
                  <c:v>119.2</c:v>
                </c:pt>
                <c:pt idx="111">
                  <c:v>119.7</c:v>
                </c:pt>
                <c:pt idx="112">
                  <c:v>120.2</c:v>
                </c:pt>
                <c:pt idx="113">
                  <c:v>120.8</c:v>
                </c:pt>
                <c:pt idx="114">
                  <c:v>121.5</c:v>
                </c:pt>
                <c:pt idx="115">
                  <c:v>122.1</c:v>
                </c:pt>
                <c:pt idx="116">
                  <c:v>122.7</c:v>
                </c:pt>
                <c:pt idx="117">
                  <c:v>123.3</c:v>
                </c:pt>
                <c:pt idx="118">
                  <c:v>123.8</c:v>
                </c:pt>
                <c:pt idx="119">
                  <c:v>124.3</c:v>
                </c:pt>
                <c:pt idx="120">
                  <c:v>125</c:v>
                </c:pt>
                <c:pt idx="121">
                  <c:v>125.7</c:v>
                </c:pt>
                <c:pt idx="122">
                  <c:v>126.6</c:v>
                </c:pt>
                <c:pt idx="123">
                  <c:v>127.4</c:v>
                </c:pt>
                <c:pt idx="124">
                  <c:v>127.9</c:v>
                </c:pt>
                <c:pt idx="125">
                  <c:v>128.3</c:v>
                </c:pt>
                <c:pt idx="126">
                  <c:v>128.7</c:v>
                </c:pt>
                <c:pt idx="127">
                  <c:v>129.2</c:v>
                </c:pt>
                <c:pt idx="128">
                  <c:v>129.6</c:v>
                </c:pt>
                <c:pt idx="129">
                  <c:v>130</c:v>
                </c:pt>
                <c:pt idx="130">
                  <c:v>130.4</c:v>
                </c:pt>
                <c:pt idx="131">
                  <c:v>130.8</c:v>
                </c:pt>
                <c:pt idx="132">
                  <c:v>131.1</c:v>
                </c:pt>
                <c:pt idx="133">
                  <c:v>131.4</c:v>
                </c:pt>
                <c:pt idx="134">
                  <c:v>131.8</c:v>
                </c:pt>
                <c:pt idx="135">
                  <c:v>132.5</c:v>
                </c:pt>
                <c:pt idx="136">
                  <c:v>133.3</c:v>
                </c:pt>
                <c:pt idx="137">
                  <c:v>134.3</c:v>
                </c:pt>
                <c:pt idx="138">
                  <c:v>135.1</c:v>
                </c:pt>
                <c:pt idx="139">
                  <c:v>135.7</c:v>
                </c:pt>
                <c:pt idx="140">
                  <c:v>136.2</c:v>
                </c:pt>
                <c:pt idx="141">
                  <c:v>136.7</c:v>
                </c:pt>
                <c:pt idx="142">
                  <c:v>137.2</c:v>
                </c:pt>
                <c:pt idx="143">
                  <c:v>137.9</c:v>
                </c:pt>
                <c:pt idx="144">
                  <c:v>138.7</c:v>
                </c:pt>
                <c:pt idx="145">
                  <c:v>139.6</c:v>
                </c:pt>
                <c:pt idx="146">
                  <c:v>140.3</c:v>
                </c:pt>
                <c:pt idx="147">
                  <c:v>140.9</c:v>
                </c:pt>
                <c:pt idx="148">
                  <c:v>141.4</c:v>
                </c:pt>
                <c:pt idx="149">
                  <c:v>142</c:v>
                </c:pt>
                <c:pt idx="150">
                  <c:v>142.8</c:v>
                </c:pt>
                <c:pt idx="151">
                  <c:v>143.8</c:v>
                </c:pt>
                <c:pt idx="152">
                  <c:v>144.8</c:v>
                </c:pt>
                <c:pt idx="153">
                  <c:v>146.1</c:v>
                </c:pt>
                <c:pt idx="154">
                  <c:v>147.3</c:v>
                </c:pt>
                <c:pt idx="155">
                  <c:v>148.5</c:v>
                </c:pt>
                <c:pt idx="156">
                  <c:v>149.6</c:v>
                </c:pt>
                <c:pt idx="157">
                  <c:v>150.6</c:v>
                </c:pt>
                <c:pt idx="158">
                  <c:v>151.6</c:v>
                </c:pt>
                <c:pt idx="159">
                  <c:v>152.7</c:v>
                </c:pt>
                <c:pt idx="160">
                  <c:v>153.8</c:v>
                </c:pt>
                <c:pt idx="161">
                  <c:v>154.9</c:v>
                </c:pt>
                <c:pt idx="162">
                  <c:v>155.9</c:v>
                </c:pt>
                <c:pt idx="163">
                  <c:v>156.9</c:v>
                </c:pt>
                <c:pt idx="164">
                  <c:v>158</c:v>
                </c:pt>
                <c:pt idx="165">
                  <c:v>159.1</c:v>
                </c:pt>
              </c:numCache>
            </c:numRef>
          </c:val>
          <c:smooth val="0"/>
        </c:ser>
        <c:axId val="44882296"/>
        <c:axId val="1287481"/>
      </c:lineChart>
      <c:catAx>
        <c:axId val="44882296"/>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287481"/>
        <c:crossesAt val="60"/>
        <c:auto val="0"/>
        <c:lblOffset val="100"/>
        <c:tickLblSkip val="6"/>
        <c:noMultiLvlLbl val="0"/>
      </c:catAx>
      <c:valAx>
        <c:axId val="1287481"/>
        <c:scaling>
          <c:orientation val="minMax"/>
          <c:max val="20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44882296"/>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65"/>
          <c:y val="0.412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Rahoitustoiminta</a:t>
            </a:r>
          </a:p>
        </c:rich>
      </c:tx>
      <c:layout>
        <c:manualLayout>
          <c:xMode val="factor"/>
          <c:yMode val="factor"/>
          <c:x val="-0.031"/>
          <c:y val="0.015"/>
        </c:manualLayout>
      </c:layout>
      <c:spPr>
        <a:noFill/>
        <a:ln>
          <a:noFill/>
        </a:ln>
      </c:spPr>
    </c:title>
    <c:plotArea>
      <c:layout>
        <c:manualLayout>
          <c:xMode val="edge"/>
          <c:yMode val="edge"/>
          <c:x val="0.047"/>
          <c:y val="0.1325"/>
          <c:w val="0.775"/>
          <c:h val="0.772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Taulukko!$T$3:$T$170</c:f>
              <c:numCache>
                <c:ptCount val="168"/>
                <c:pt idx="0">
                  <c:v>84.7</c:v>
                </c:pt>
                <c:pt idx="1">
                  <c:v>85</c:v>
                </c:pt>
                <c:pt idx="2">
                  <c:v>85.5</c:v>
                </c:pt>
                <c:pt idx="3">
                  <c:v>87</c:v>
                </c:pt>
                <c:pt idx="4">
                  <c:v>92.9</c:v>
                </c:pt>
                <c:pt idx="5">
                  <c:v>109.8</c:v>
                </c:pt>
                <c:pt idx="6">
                  <c:v>88.3</c:v>
                </c:pt>
                <c:pt idx="7">
                  <c:v>81.7</c:v>
                </c:pt>
                <c:pt idx="8">
                  <c:v>79.7</c:v>
                </c:pt>
                <c:pt idx="9">
                  <c:v>80.8</c:v>
                </c:pt>
                <c:pt idx="10">
                  <c:v>82.5</c:v>
                </c:pt>
                <c:pt idx="11">
                  <c:v>85.1</c:v>
                </c:pt>
                <c:pt idx="12">
                  <c:v>94</c:v>
                </c:pt>
                <c:pt idx="13">
                  <c:v>84.4</c:v>
                </c:pt>
                <c:pt idx="14">
                  <c:v>86.3</c:v>
                </c:pt>
                <c:pt idx="15">
                  <c:v>84.8</c:v>
                </c:pt>
                <c:pt idx="16">
                  <c:v>90.7</c:v>
                </c:pt>
                <c:pt idx="17">
                  <c:v>100.5</c:v>
                </c:pt>
                <c:pt idx="18">
                  <c:v>86.5</c:v>
                </c:pt>
                <c:pt idx="19">
                  <c:v>75.3</c:v>
                </c:pt>
                <c:pt idx="20">
                  <c:v>75.6</c:v>
                </c:pt>
                <c:pt idx="21">
                  <c:v>77.1</c:v>
                </c:pt>
                <c:pt idx="22">
                  <c:v>78</c:v>
                </c:pt>
                <c:pt idx="23">
                  <c:v>81.4</c:v>
                </c:pt>
                <c:pt idx="24">
                  <c:v>85.1</c:v>
                </c:pt>
                <c:pt idx="25">
                  <c:v>82.9</c:v>
                </c:pt>
                <c:pt idx="26">
                  <c:v>80.6</c:v>
                </c:pt>
                <c:pt idx="27">
                  <c:v>82.4</c:v>
                </c:pt>
                <c:pt idx="28">
                  <c:v>85.5</c:v>
                </c:pt>
                <c:pt idx="29">
                  <c:v>99.4</c:v>
                </c:pt>
                <c:pt idx="30">
                  <c:v>85.4</c:v>
                </c:pt>
                <c:pt idx="31">
                  <c:v>74.6</c:v>
                </c:pt>
                <c:pt idx="32">
                  <c:v>75</c:v>
                </c:pt>
                <c:pt idx="33">
                  <c:v>76.2</c:v>
                </c:pt>
                <c:pt idx="34">
                  <c:v>77.2</c:v>
                </c:pt>
                <c:pt idx="35">
                  <c:v>81.4</c:v>
                </c:pt>
                <c:pt idx="36">
                  <c:v>85.1</c:v>
                </c:pt>
                <c:pt idx="37">
                  <c:v>83.3</c:v>
                </c:pt>
                <c:pt idx="38">
                  <c:v>82.9</c:v>
                </c:pt>
                <c:pt idx="39">
                  <c:v>89.3</c:v>
                </c:pt>
                <c:pt idx="40">
                  <c:v>89.6</c:v>
                </c:pt>
                <c:pt idx="41">
                  <c:v>101.5</c:v>
                </c:pt>
                <c:pt idx="42">
                  <c:v>91.3</c:v>
                </c:pt>
                <c:pt idx="43">
                  <c:v>79.3</c:v>
                </c:pt>
                <c:pt idx="44">
                  <c:v>81.2</c:v>
                </c:pt>
                <c:pt idx="45">
                  <c:v>82.2</c:v>
                </c:pt>
                <c:pt idx="46">
                  <c:v>81.9</c:v>
                </c:pt>
                <c:pt idx="47">
                  <c:v>89.5</c:v>
                </c:pt>
                <c:pt idx="48">
                  <c:v>89.3</c:v>
                </c:pt>
                <c:pt idx="49">
                  <c:v>88.7</c:v>
                </c:pt>
                <c:pt idx="50">
                  <c:v>94.4</c:v>
                </c:pt>
                <c:pt idx="51">
                  <c:v>98.3</c:v>
                </c:pt>
                <c:pt idx="52">
                  <c:v>93.4</c:v>
                </c:pt>
                <c:pt idx="53">
                  <c:v>115</c:v>
                </c:pt>
                <c:pt idx="54">
                  <c:v>94</c:v>
                </c:pt>
                <c:pt idx="55">
                  <c:v>84.7</c:v>
                </c:pt>
                <c:pt idx="56">
                  <c:v>85.7</c:v>
                </c:pt>
                <c:pt idx="57">
                  <c:v>85.4</c:v>
                </c:pt>
                <c:pt idx="58">
                  <c:v>85.4</c:v>
                </c:pt>
                <c:pt idx="59">
                  <c:v>92</c:v>
                </c:pt>
                <c:pt idx="60">
                  <c:v>92.1</c:v>
                </c:pt>
                <c:pt idx="61">
                  <c:v>95.3</c:v>
                </c:pt>
                <c:pt idx="62">
                  <c:v>115.3</c:v>
                </c:pt>
                <c:pt idx="63">
                  <c:v>100.9</c:v>
                </c:pt>
                <c:pt idx="64">
                  <c:v>100.4</c:v>
                </c:pt>
                <c:pt idx="65">
                  <c:v>122.1</c:v>
                </c:pt>
                <c:pt idx="66">
                  <c:v>101.6</c:v>
                </c:pt>
                <c:pt idx="67">
                  <c:v>91.6</c:v>
                </c:pt>
                <c:pt idx="68">
                  <c:v>93.1</c:v>
                </c:pt>
                <c:pt idx="69">
                  <c:v>91.6</c:v>
                </c:pt>
                <c:pt idx="70">
                  <c:v>93.2</c:v>
                </c:pt>
                <c:pt idx="71">
                  <c:v>102.6</c:v>
                </c:pt>
                <c:pt idx="72">
                  <c:v>96.6</c:v>
                </c:pt>
                <c:pt idx="73">
                  <c:v>118.5</c:v>
                </c:pt>
                <c:pt idx="74">
                  <c:v>124.4</c:v>
                </c:pt>
                <c:pt idx="75">
                  <c:v>112.3</c:v>
                </c:pt>
                <c:pt idx="76">
                  <c:v>108.2</c:v>
                </c:pt>
                <c:pt idx="77">
                  <c:v>132.2</c:v>
                </c:pt>
                <c:pt idx="78">
                  <c:v>112.3</c:v>
                </c:pt>
                <c:pt idx="79">
                  <c:v>99.3</c:v>
                </c:pt>
                <c:pt idx="80">
                  <c:v>98.6</c:v>
                </c:pt>
                <c:pt idx="81">
                  <c:v>98.8</c:v>
                </c:pt>
                <c:pt idx="82">
                  <c:v>99.4</c:v>
                </c:pt>
                <c:pt idx="83">
                  <c:v>102.3</c:v>
                </c:pt>
                <c:pt idx="84">
                  <c:v>103.3</c:v>
                </c:pt>
                <c:pt idx="85">
                  <c:v>104.8</c:v>
                </c:pt>
                <c:pt idx="86">
                  <c:v>120.8</c:v>
                </c:pt>
                <c:pt idx="87">
                  <c:v>115.7</c:v>
                </c:pt>
                <c:pt idx="88">
                  <c:v>110.7</c:v>
                </c:pt>
                <c:pt idx="89">
                  <c:v>135.1</c:v>
                </c:pt>
                <c:pt idx="90">
                  <c:v>114.8</c:v>
                </c:pt>
                <c:pt idx="91">
                  <c:v>99.6</c:v>
                </c:pt>
                <c:pt idx="92">
                  <c:v>99.7</c:v>
                </c:pt>
                <c:pt idx="93">
                  <c:v>101.9</c:v>
                </c:pt>
                <c:pt idx="94">
                  <c:v>100</c:v>
                </c:pt>
                <c:pt idx="95">
                  <c:v>102.3</c:v>
                </c:pt>
                <c:pt idx="96">
                  <c:v>105.6</c:v>
                </c:pt>
                <c:pt idx="97">
                  <c:v>106.6</c:v>
                </c:pt>
                <c:pt idx="98">
                  <c:v>114</c:v>
                </c:pt>
                <c:pt idx="99">
                  <c:v>115.8</c:v>
                </c:pt>
                <c:pt idx="100">
                  <c:v>111.8</c:v>
                </c:pt>
                <c:pt idx="101">
                  <c:v>135.7</c:v>
                </c:pt>
                <c:pt idx="102">
                  <c:v>116</c:v>
                </c:pt>
                <c:pt idx="103">
                  <c:v>100.8</c:v>
                </c:pt>
                <c:pt idx="104">
                  <c:v>102.5</c:v>
                </c:pt>
                <c:pt idx="105">
                  <c:v>102.5</c:v>
                </c:pt>
                <c:pt idx="106">
                  <c:v>100.8</c:v>
                </c:pt>
                <c:pt idx="107">
                  <c:v>103.8</c:v>
                </c:pt>
                <c:pt idx="108">
                  <c:v>111.6</c:v>
                </c:pt>
                <c:pt idx="109">
                  <c:v>108.5</c:v>
                </c:pt>
                <c:pt idx="110">
                  <c:v>123.2</c:v>
                </c:pt>
                <c:pt idx="111">
                  <c:v>115.6</c:v>
                </c:pt>
                <c:pt idx="112">
                  <c:v>110.6</c:v>
                </c:pt>
                <c:pt idx="113">
                  <c:v>140.2</c:v>
                </c:pt>
                <c:pt idx="114">
                  <c:v>112.2</c:v>
                </c:pt>
                <c:pt idx="115">
                  <c:v>100.4</c:v>
                </c:pt>
                <c:pt idx="116">
                  <c:v>102.3</c:v>
                </c:pt>
                <c:pt idx="117">
                  <c:v>103.2</c:v>
                </c:pt>
                <c:pt idx="118">
                  <c:v>102.2</c:v>
                </c:pt>
                <c:pt idx="119">
                  <c:v>106.4</c:v>
                </c:pt>
                <c:pt idx="120">
                  <c:v>109.7</c:v>
                </c:pt>
                <c:pt idx="121">
                  <c:v>112.2</c:v>
                </c:pt>
                <c:pt idx="122">
                  <c:v>120.8</c:v>
                </c:pt>
                <c:pt idx="123">
                  <c:v>122</c:v>
                </c:pt>
                <c:pt idx="124">
                  <c:v>111.8</c:v>
                </c:pt>
                <c:pt idx="125">
                  <c:v>145.1</c:v>
                </c:pt>
                <c:pt idx="126">
                  <c:v>116.5</c:v>
                </c:pt>
                <c:pt idx="127">
                  <c:v>103.5</c:v>
                </c:pt>
                <c:pt idx="128">
                  <c:v>105.7</c:v>
                </c:pt>
                <c:pt idx="129">
                  <c:v>106.7</c:v>
                </c:pt>
                <c:pt idx="130">
                  <c:v>105.2</c:v>
                </c:pt>
                <c:pt idx="131">
                  <c:v>115.5</c:v>
                </c:pt>
                <c:pt idx="132">
                  <c:v>109.2</c:v>
                </c:pt>
                <c:pt idx="133">
                  <c:v>122.4</c:v>
                </c:pt>
                <c:pt idx="134">
                  <c:v>126.8</c:v>
                </c:pt>
                <c:pt idx="135">
                  <c:v>130.5</c:v>
                </c:pt>
                <c:pt idx="136">
                  <c:v>115.7</c:v>
                </c:pt>
                <c:pt idx="137">
                  <c:v>150.5</c:v>
                </c:pt>
                <c:pt idx="138">
                  <c:v>121.7</c:v>
                </c:pt>
                <c:pt idx="139">
                  <c:v>108.6</c:v>
                </c:pt>
                <c:pt idx="140">
                  <c:v>111.1</c:v>
                </c:pt>
                <c:pt idx="141">
                  <c:v>112.8</c:v>
                </c:pt>
                <c:pt idx="142">
                  <c:v>110.9</c:v>
                </c:pt>
                <c:pt idx="143">
                  <c:v>115.7</c:v>
                </c:pt>
                <c:pt idx="144">
                  <c:v>114.6</c:v>
                </c:pt>
                <c:pt idx="145">
                  <c:v>122.7</c:v>
                </c:pt>
                <c:pt idx="146">
                  <c:v>142.6</c:v>
                </c:pt>
                <c:pt idx="147">
                  <c:v>137.4</c:v>
                </c:pt>
                <c:pt idx="148">
                  <c:v>121.5</c:v>
                </c:pt>
                <c:pt idx="149">
                  <c:v>160.3</c:v>
                </c:pt>
                <c:pt idx="150">
                  <c:v>129.5</c:v>
                </c:pt>
                <c:pt idx="151">
                  <c:v>117</c:v>
                </c:pt>
                <c:pt idx="152">
                  <c:v>119</c:v>
                </c:pt>
                <c:pt idx="153">
                  <c:v>123.3</c:v>
                </c:pt>
                <c:pt idx="154">
                  <c:v>120.6</c:v>
                </c:pt>
                <c:pt idx="155">
                  <c:v>126.3</c:v>
                </c:pt>
                <c:pt idx="156">
                  <c:v>129.7</c:v>
                </c:pt>
                <c:pt idx="157">
                  <c:v>130.6</c:v>
                </c:pt>
                <c:pt idx="158">
                  <c:v>159.7</c:v>
                </c:pt>
                <c:pt idx="159">
                  <c:v>155.9</c:v>
                </c:pt>
                <c:pt idx="160">
                  <c:v>144</c:v>
                </c:pt>
                <c:pt idx="161">
                  <c:v>162.1</c:v>
                </c:pt>
                <c:pt idx="162">
                  <c:v>136.4</c:v>
                </c:pt>
                <c:pt idx="163">
                  <c:v>123.6</c:v>
                </c:pt>
                <c:pt idx="164">
                  <c:v>125.7</c:v>
                </c:pt>
                <c:pt idx="165">
                  <c:v>133.5</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Taulukko!$U$3:$U$170</c:f>
              <c:numCache>
                <c:ptCount val="168"/>
                <c:pt idx="0">
                  <c:v>86.8</c:v>
                </c:pt>
                <c:pt idx="1">
                  <c:v>87.2</c:v>
                </c:pt>
                <c:pt idx="2">
                  <c:v>86.6</c:v>
                </c:pt>
                <c:pt idx="3">
                  <c:v>87.3</c:v>
                </c:pt>
                <c:pt idx="4">
                  <c:v>87.5</c:v>
                </c:pt>
                <c:pt idx="5">
                  <c:v>89</c:v>
                </c:pt>
                <c:pt idx="6">
                  <c:v>86.9</c:v>
                </c:pt>
                <c:pt idx="7">
                  <c:v>88.8</c:v>
                </c:pt>
                <c:pt idx="8">
                  <c:v>87</c:v>
                </c:pt>
                <c:pt idx="9">
                  <c:v>87.8</c:v>
                </c:pt>
                <c:pt idx="10">
                  <c:v>87.6</c:v>
                </c:pt>
                <c:pt idx="11">
                  <c:v>86.2</c:v>
                </c:pt>
                <c:pt idx="12">
                  <c:v>95.1</c:v>
                </c:pt>
                <c:pt idx="13">
                  <c:v>85.8</c:v>
                </c:pt>
                <c:pt idx="14">
                  <c:v>87.1</c:v>
                </c:pt>
                <c:pt idx="15">
                  <c:v>85.1</c:v>
                </c:pt>
                <c:pt idx="16">
                  <c:v>86</c:v>
                </c:pt>
                <c:pt idx="17">
                  <c:v>83</c:v>
                </c:pt>
                <c:pt idx="18">
                  <c:v>84.5</c:v>
                </c:pt>
                <c:pt idx="19">
                  <c:v>82.4</c:v>
                </c:pt>
                <c:pt idx="20">
                  <c:v>84</c:v>
                </c:pt>
                <c:pt idx="21">
                  <c:v>83.3</c:v>
                </c:pt>
                <c:pt idx="22">
                  <c:v>82.9</c:v>
                </c:pt>
                <c:pt idx="23">
                  <c:v>83.6</c:v>
                </c:pt>
                <c:pt idx="24">
                  <c:v>84</c:v>
                </c:pt>
                <c:pt idx="25">
                  <c:v>83.7</c:v>
                </c:pt>
                <c:pt idx="26">
                  <c:v>81.6</c:v>
                </c:pt>
                <c:pt idx="27">
                  <c:v>81.5</c:v>
                </c:pt>
                <c:pt idx="28">
                  <c:v>81.3</c:v>
                </c:pt>
                <c:pt idx="29">
                  <c:v>83.3</c:v>
                </c:pt>
                <c:pt idx="30">
                  <c:v>82.7</c:v>
                </c:pt>
                <c:pt idx="31">
                  <c:v>82.6</c:v>
                </c:pt>
                <c:pt idx="32">
                  <c:v>82.5</c:v>
                </c:pt>
                <c:pt idx="33">
                  <c:v>82.7</c:v>
                </c:pt>
                <c:pt idx="34">
                  <c:v>83.4</c:v>
                </c:pt>
                <c:pt idx="35">
                  <c:v>83.4</c:v>
                </c:pt>
                <c:pt idx="36">
                  <c:v>84.1</c:v>
                </c:pt>
                <c:pt idx="37">
                  <c:v>84.4</c:v>
                </c:pt>
                <c:pt idx="38">
                  <c:v>83.8</c:v>
                </c:pt>
                <c:pt idx="39">
                  <c:v>86.3</c:v>
                </c:pt>
                <c:pt idx="40">
                  <c:v>86.8</c:v>
                </c:pt>
                <c:pt idx="41">
                  <c:v>84.6</c:v>
                </c:pt>
                <c:pt idx="42">
                  <c:v>88.5</c:v>
                </c:pt>
                <c:pt idx="43">
                  <c:v>87.7</c:v>
                </c:pt>
                <c:pt idx="44">
                  <c:v>88.8</c:v>
                </c:pt>
                <c:pt idx="45">
                  <c:v>89.1</c:v>
                </c:pt>
                <c:pt idx="46">
                  <c:v>90</c:v>
                </c:pt>
                <c:pt idx="47">
                  <c:v>91.4</c:v>
                </c:pt>
                <c:pt idx="48">
                  <c:v>90.8</c:v>
                </c:pt>
                <c:pt idx="49">
                  <c:v>90.4</c:v>
                </c:pt>
                <c:pt idx="50">
                  <c:v>92.4</c:v>
                </c:pt>
                <c:pt idx="51">
                  <c:v>93.7</c:v>
                </c:pt>
                <c:pt idx="52">
                  <c:v>92.9</c:v>
                </c:pt>
                <c:pt idx="53">
                  <c:v>94.1</c:v>
                </c:pt>
                <c:pt idx="54">
                  <c:v>91.2</c:v>
                </c:pt>
                <c:pt idx="55">
                  <c:v>94</c:v>
                </c:pt>
                <c:pt idx="56">
                  <c:v>93.6</c:v>
                </c:pt>
                <c:pt idx="57">
                  <c:v>93.7</c:v>
                </c:pt>
                <c:pt idx="58">
                  <c:v>93.7</c:v>
                </c:pt>
                <c:pt idx="59">
                  <c:v>93.8</c:v>
                </c:pt>
                <c:pt idx="60">
                  <c:v>96.2</c:v>
                </c:pt>
                <c:pt idx="61">
                  <c:v>97</c:v>
                </c:pt>
                <c:pt idx="62">
                  <c:v>110.3</c:v>
                </c:pt>
                <c:pt idx="63">
                  <c:v>97.5</c:v>
                </c:pt>
                <c:pt idx="64">
                  <c:v>98.7</c:v>
                </c:pt>
                <c:pt idx="65">
                  <c:v>99.5</c:v>
                </c:pt>
                <c:pt idx="66">
                  <c:v>99.1</c:v>
                </c:pt>
                <c:pt idx="67">
                  <c:v>99.9</c:v>
                </c:pt>
                <c:pt idx="68">
                  <c:v>100.5</c:v>
                </c:pt>
                <c:pt idx="69">
                  <c:v>101.1</c:v>
                </c:pt>
                <c:pt idx="70">
                  <c:v>101.5</c:v>
                </c:pt>
                <c:pt idx="71">
                  <c:v>104.1</c:v>
                </c:pt>
                <c:pt idx="72">
                  <c:v>101.1</c:v>
                </c:pt>
                <c:pt idx="73">
                  <c:v>120.7</c:v>
                </c:pt>
                <c:pt idx="74">
                  <c:v>116.9</c:v>
                </c:pt>
                <c:pt idx="75">
                  <c:v>110.4</c:v>
                </c:pt>
                <c:pt idx="76">
                  <c:v>108.1</c:v>
                </c:pt>
                <c:pt idx="77">
                  <c:v>107.3</c:v>
                </c:pt>
                <c:pt idx="78">
                  <c:v>109.1</c:v>
                </c:pt>
                <c:pt idx="79">
                  <c:v>108.1</c:v>
                </c:pt>
                <c:pt idx="80">
                  <c:v>107.2</c:v>
                </c:pt>
                <c:pt idx="81">
                  <c:v>107</c:v>
                </c:pt>
                <c:pt idx="82">
                  <c:v>108</c:v>
                </c:pt>
                <c:pt idx="83">
                  <c:v>106.1</c:v>
                </c:pt>
                <c:pt idx="84">
                  <c:v>106.7</c:v>
                </c:pt>
                <c:pt idx="85">
                  <c:v>107.1</c:v>
                </c:pt>
                <c:pt idx="86">
                  <c:v>114.3</c:v>
                </c:pt>
                <c:pt idx="87">
                  <c:v>112.1</c:v>
                </c:pt>
                <c:pt idx="88">
                  <c:v>110.7</c:v>
                </c:pt>
                <c:pt idx="89">
                  <c:v>110.3</c:v>
                </c:pt>
                <c:pt idx="90">
                  <c:v>110.2</c:v>
                </c:pt>
                <c:pt idx="91">
                  <c:v>108.4</c:v>
                </c:pt>
                <c:pt idx="92">
                  <c:v>109.3</c:v>
                </c:pt>
                <c:pt idx="93">
                  <c:v>109.9</c:v>
                </c:pt>
                <c:pt idx="94">
                  <c:v>108.6</c:v>
                </c:pt>
                <c:pt idx="95">
                  <c:v>108.8</c:v>
                </c:pt>
                <c:pt idx="96">
                  <c:v>108.5</c:v>
                </c:pt>
                <c:pt idx="97">
                  <c:v>109.2</c:v>
                </c:pt>
                <c:pt idx="98">
                  <c:v>107.8</c:v>
                </c:pt>
                <c:pt idx="99">
                  <c:v>110.9</c:v>
                </c:pt>
                <c:pt idx="100">
                  <c:v>110.8</c:v>
                </c:pt>
                <c:pt idx="101">
                  <c:v>110.5</c:v>
                </c:pt>
                <c:pt idx="102">
                  <c:v>112.2</c:v>
                </c:pt>
                <c:pt idx="103">
                  <c:v>111.2</c:v>
                </c:pt>
                <c:pt idx="104">
                  <c:v>111.8</c:v>
                </c:pt>
                <c:pt idx="105">
                  <c:v>110.7</c:v>
                </c:pt>
                <c:pt idx="106">
                  <c:v>111.2</c:v>
                </c:pt>
                <c:pt idx="107">
                  <c:v>111</c:v>
                </c:pt>
                <c:pt idx="108">
                  <c:v>113.1</c:v>
                </c:pt>
                <c:pt idx="109">
                  <c:v>111.2</c:v>
                </c:pt>
                <c:pt idx="110">
                  <c:v>114.6</c:v>
                </c:pt>
                <c:pt idx="111">
                  <c:v>110.3</c:v>
                </c:pt>
                <c:pt idx="112">
                  <c:v>112.9</c:v>
                </c:pt>
                <c:pt idx="113">
                  <c:v>112.1</c:v>
                </c:pt>
                <c:pt idx="114">
                  <c:v>109.6</c:v>
                </c:pt>
                <c:pt idx="115">
                  <c:v>112.4</c:v>
                </c:pt>
                <c:pt idx="116">
                  <c:v>111.7</c:v>
                </c:pt>
                <c:pt idx="117">
                  <c:v>112.1</c:v>
                </c:pt>
                <c:pt idx="118">
                  <c:v>113</c:v>
                </c:pt>
                <c:pt idx="119">
                  <c:v>112.2</c:v>
                </c:pt>
                <c:pt idx="120">
                  <c:v>115</c:v>
                </c:pt>
                <c:pt idx="121">
                  <c:v>112.6</c:v>
                </c:pt>
                <c:pt idx="122">
                  <c:v>112</c:v>
                </c:pt>
                <c:pt idx="123">
                  <c:v>113.7</c:v>
                </c:pt>
                <c:pt idx="124">
                  <c:v>114.6</c:v>
                </c:pt>
                <c:pt idx="125">
                  <c:v>115.4</c:v>
                </c:pt>
                <c:pt idx="126">
                  <c:v>115.3</c:v>
                </c:pt>
                <c:pt idx="127">
                  <c:v>115.2</c:v>
                </c:pt>
                <c:pt idx="128">
                  <c:v>115.9</c:v>
                </c:pt>
                <c:pt idx="129">
                  <c:v>115.9</c:v>
                </c:pt>
                <c:pt idx="130">
                  <c:v>116.3</c:v>
                </c:pt>
                <c:pt idx="131">
                  <c:v>119</c:v>
                </c:pt>
                <c:pt idx="132">
                  <c:v>115.9</c:v>
                </c:pt>
                <c:pt idx="133">
                  <c:v>121.7</c:v>
                </c:pt>
                <c:pt idx="134">
                  <c:v>116.1</c:v>
                </c:pt>
                <c:pt idx="135">
                  <c:v>120.1</c:v>
                </c:pt>
                <c:pt idx="136">
                  <c:v>118</c:v>
                </c:pt>
                <c:pt idx="137">
                  <c:v>120.7</c:v>
                </c:pt>
                <c:pt idx="138">
                  <c:v>120.8</c:v>
                </c:pt>
                <c:pt idx="139">
                  <c:v>120.9</c:v>
                </c:pt>
                <c:pt idx="140">
                  <c:v>121.3</c:v>
                </c:pt>
                <c:pt idx="141">
                  <c:v>122.6</c:v>
                </c:pt>
                <c:pt idx="142">
                  <c:v>122.4</c:v>
                </c:pt>
                <c:pt idx="143">
                  <c:v>121.7</c:v>
                </c:pt>
                <c:pt idx="144">
                  <c:v>122.4</c:v>
                </c:pt>
                <c:pt idx="145">
                  <c:v>124.3</c:v>
                </c:pt>
                <c:pt idx="146">
                  <c:v>126</c:v>
                </c:pt>
                <c:pt idx="147">
                  <c:v>125.6</c:v>
                </c:pt>
                <c:pt idx="148">
                  <c:v>123.5</c:v>
                </c:pt>
                <c:pt idx="149">
                  <c:v>129.6</c:v>
                </c:pt>
                <c:pt idx="150">
                  <c:v>130.7</c:v>
                </c:pt>
                <c:pt idx="151">
                  <c:v>130.6</c:v>
                </c:pt>
                <c:pt idx="152">
                  <c:v>131.8</c:v>
                </c:pt>
                <c:pt idx="153">
                  <c:v>132.1</c:v>
                </c:pt>
                <c:pt idx="154">
                  <c:v>133.3</c:v>
                </c:pt>
                <c:pt idx="155">
                  <c:v>134.4</c:v>
                </c:pt>
                <c:pt idx="156">
                  <c:v>135.9</c:v>
                </c:pt>
                <c:pt idx="157">
                  <c:v>134</c:v>
                </c:pt>
                <c:pt idx="158">
                  <c:v>139.8</c:v>
                </c:pt>
                <c:pt idx="159">
                  <c:v>139.1</c:v>
                </c:pt>
                <c:pt idx="160">
                  <c:v>142.2</c:v>
                </c:pt>
                <c:pt idx="161">
                  <c:v>136</c:v>
                </c:pt>
                <c:pt idx="162">
                  <c:v>137.6</c:v>
                </c:pt>
                <c:pt idx="163">
                  <c:v>139.6</c:v>
                </c:pt>
                <c:pt idx="164">
                  <c:v>140.3</c:v>
                </c:pt>
                <c:pt idx="165">
                  <c:v>142.2</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Taulukko!$V$3:$V$170</c:f>
              <c:numCache>
                <c:ptCount val="168"/>
                <c:pt idx="0">
                  <c:v>87.4</c:v>
                </c:pt>
                <c:pt idx="1">
                  <c:v>87.3</c:v>
                </c:pt>
                <c:pt idx="2">
                  <c:v>87.3</c:v>
                </c:pt>
                <c:pt idx="3">
                  <c:v>87.4</c:v>
                </c:pt>
                <c:pt idx="4">
                  <c:v>87.5</c:v>
                </c:pt>
                <c:pt idx="5">
                  <c:v>87.6</c:v>
                </c:pt>
                <c:pt idx="6">
                  <c:v>87.6</c:v>
                </c:pt>
                <c:pt idx="7">
                  <c:v>87.5</c:v>
                </c:pt>
                <c:pt idx="8">
                  <c:v>87.4</c:v>
                </c:pt>
                <c:pt idx="9">
                  <c:v>87.2</c:v>
                </c:pt>
                <c:pt idx="10">
                  <c:v>87</c:v>
                </c:pt>
                <c:pt idx="11">
                  <c:v>86.6</c:v>
                </c:pt>
                <c:pt idx="12">
                  <c:v>86.3</c:v>
                </c:pt>
                <c:pt idx="13">
                  <c:v>86.1</c:v>
                </c:pt>
                <c:pt idx="14">
                  <c:v>85.8</c:v>
                </c:pt>
                <c:pt idx="15">
                  <c:v>85.4</c:v>
                </c:pt>
                <c:pt idx="16">
                  <c:v>84.9</c:v>
                </c:pt>
                <c:pt idx="17">
                  <c:v>84.5</c:v>
                </c:pt>
                <c:pt idx="18">
                  <c:v>84.1</c:v>
                </c:pt>
                <c:pt idx="19">
                  <c:v>83.8</c:v>
                </c:pt>
                <c:pt idx="20">
                  <c:v>83.6</c:v>
                </c:pt>
                <c:pt idx="21">
                  <c:v>83.4</c:v>
                </c:pt>
                <c:pt idx="22">
                  <c:v>83.3</c:v>
                </c:pt>
                <c:pt idx="23">
                  <c:v>83.2</c:v>
                </c:pt>
                <c:pt idx="24">
                  <c:v>83.1</c:v>
                </c:pt>
                <c:pt idx="25">
                  <c:v>82.8</c:v>
                </c:pt>
                <c:pt idx="26">
                  <c:v>82.5</c:v>
                </c:pt>
                <c:pt idx="27">
                  <c:v>82.4</c:v>
                </c:pt>
                <c:pt idx="28">
                  <c:v>82.4</c:v>
                </c:pt>
                <c:pt idx="29">
                  <c:v>82.5</c:v>
                </c:pt>
                <c:pt idx="30">
                  <c:v>82.6</c:v>
                </c:pt>
                <c:pt idx="31">
                  <c:v>82.7</c:v>
                </c:pt>
                <c:pt idx="32">
                  <c:v>82.8</c:v>
                </c:pt>
                <c:pt idx="33">
                  <c:v>83.1</c:v>
                </c:pt>
                <c:pt idx="34">
                  <c:v>83.4</c:v>
                </c:pt>
                <c:pt idx="35">
                  <c:v>83.7</c:v>
                </c:pt>
                <c:pt idx="36">
                  <c:v>84.1</c:v>
                </c:pt>
                <c:pt idx="37">
                  <c:v>84.5</c:v>
                </c:pt>
                <c:pt idx="38">
                  <c:v>85</c:v>
                </c:pt>
                <c:pt idx="39">
                  <c:v>85.5</c:v>
                </c:pt>
                <c:pt idx="40">
                  <c:v>86.1</c:v>
                </c:pt>
                <c:pt idx="41">
                  <c:v>86.6</c:v>
                </c:pt>
                <c:pt idx="42">
                  <c:v>87.3</c:v>
                </c:pt>
                <c:pt idx="43">
                  <c:v>87.9</c:v>
                </c:pt>
                <c:pt idx="44">
                  <c:v>88.6</c:v>
                </c:pt>
                <c:pt idx="45">
                  <c:v>89.2</c:v>
                </c:pt>
                <c:pt idx="46">
                  <c:v>89.8</c:v>
                </c:pt>
                <c:pt idx="47">
                  <c:v>90.4</c:v>
                </c:pt>
                <c:pt idx="48">
                  <c:v>90.9</c:v>
                </c:pt>
                <c:pt idx="49">
                  <c:v>91.3</c:v>
                </c:pt>
                <c:pt idx="50">
                  <c:v>91.9</c:v>
                </c:pt>
                <c:pt idx="51">
                  <c:v>92.3</c:v>
                </c:pt>
                <c:pt idx="52">
                  <c:v>92.7</c:v>
                </c:pt>
                <c:pt idx="53">
                  <c:v>92.9</c:v>
                </c:pt>
                <c:pt idx="54">
                  <c:v>93.1</c:v>
                </c:pt>
                <c:pt idx="55">
                  <c:v>93.4</c:v>
                </c:pt>
                <c:pt idx="56">
                  <c:v>93.7</c:v>
                </c:pt>
                <c:pt idx="57">
                  <c:v>94.1</c:v>
                </c:pt>
                <c:pt idx="58">
                  <c:v>94.5</c:v>
                </c:pt>
                <c:pt idx="59">
                  <c:v>95.1</c:v>
                </c:pt>
                <c:pt idx="60">
                  <c:v>95.8</c:v>
                </c:pt>
                <c:pt idx="61">
                  <c:v>96.5</c:v>
                </c:pt>
                <c:pt idx="62">
                  <c:v>97.1</c:v>
                </c:pt>
                <c:pt idx="63">
                  <c:v>97.7</c:v>
                </c:pt>
                <c:pt idx="64">
                  <c:v>98.3</c:v>
                </c:pt>
                <c:pt idx="65">
                  <c:v>98.9</c:v>
                </c:pt>
                <c:pt idx="66">
                  <c:v>99.4</c:v>
                </c:pt>
                <c:pt idx="67">
                  <c:v>100</c:v>
                </c:pt>
                <c:pt idx="68">
                  <c:v>100.5</c:v>
                </c:pt>
                <c:pt idx="69">
                  <c:v>101.1</c:v>
                </c:pt>
                <c:pt idx="70">
                  <c:v>101.6</c:v>
                </c:pt>
                <c:pt idx="71">
                  <c:v>102</c:v>
                </c:pt>
                <c:pt idx="72">
                  <c:v>102.4</c:v>
                </c:pt>
                <c:pt idx="73">
                  <c:v>102.7</c:v>
                </c:pt>
                <c:pt idx="74">
                  <c:v>103</c:v>
                </c:pt>
                <c:pt idx="75">
                  <c:v>103.3</c:v>
                </c:pt>
                <c:pt idx="76">
                  <c:v>103.6</c:v>
                </c:pt>
                <c:pt idx="77">
                  <c:v>104.2</c:v>
                </c:pt>
                <c:pt idx="78">
                  <c:v>104.8</c:v>
                </c:pt>
                <c:pt idx="79">
                  <c:v>105.3</c:v>
                </c:pt>
                <c:pt idx="80">
                  <c:v>105.7</c:v>
                </c:pt>
                <c:pt idx="81">
                  <c:v>106</c:v>
                </c:pt>
                <c:pt idx="82">
                  <c:v>106.2</c:v>
                </c:pt>
                <c:pt idx="83">
                  <c:v>106.4</c:v>
                </c:pt>
                <c:pt idx="84">
                  <c:v>106.6</c:v>
                </c:pt>
                <c:pt idx="85">
                  <c:v>106.8</c:v>
                </c:pt>
                <c:pt idx="86">
                  <c:v>107</c:v>
                </c:pt>
                <c:pt idx="87">
                  <c:v>107.3</c:v>
                </c:pt>
                <c:pt idx="88">
                  <c:v>107.5</c:v>
                </c:pt>
                <c:pt idx="89">
                  <c:v>107.7</c:v>
                </c:pt>
                <c:pt idx="90">
                  <c:v>107.9</c:v>
                </c:pt>
                <c:pt idx="91">
                  <c:v>108.1</c:v>
                </c:pt>
                <c:pt idx="92">
                  <c:v>108.3</c:v>
                </c:pt>
                <c:pt idx="93">
                  <c:v>108.5</c:v>
                </c:pt>
                <c:pt idx="94">
                  <c:v>108.6</c:v>
                </c:pt>
                <c:pt idx="95">
                  <c:v>108.7</c:v>
                </c:pt>
                <c:pt idx="96">
                  <c:v>108.9</c:v>
                </c:pt>
                <c:pt idx="97">
                  <c:v>109.1</c:v>
                </c:pt>
                <c:pt idx="98">
                  <c:v>109.5</c:v>
                </c:pt>
                <c:pt idx="99">
                  <c:v>109.9</c:v>
                </c:pt>
                <c:pt idx="100">
                  <c:v>110.3</c:v>
                </c:pt>
                <c:pt idx="101">
                  <c:v>110.7</c:v>
                </c:pt>
                <c:pt idx="102">
                  <c:v>110.9</c:v>
                </c:pt>
                <c:pt idx="103">
                  <c:v>111.1</c:v>
                </c:pt>
                <c:pt idx="104">
                  <c:v>111.2</c:v>
                </c:pt>
                <c:pt idx="105">
                  <c:v>111.3</c:v>
                </c:pt>
                <c:pt idx="106">
                  <c:v>111.4</c:v>
                </c:pt>
                <c:pt idx="107">
                  <c:v>111.6</c:v>
                </c:pt>
                <c:pt idx="108">
                  <c:v>111.8</c:v>
                </c:pt>
                <c:pt idx="109">
                  <c:v>112</c:v>
                </c:pt>
                <c:pt idx="110">
                  <c:v>112</c:v>
                </c:pt>
                <c:pt idx="111">
                  <c:v>112</c:v>
                </c:pt>
                <c:pt idx="112">
                  <c:v>111.9</c:v>
                </c:pt>
                <c:pt idx="113">
                  <c:v>111.8</c:v>
                </c:pt>
                <c:pt idx="114">
                  <c:v>111.8</c:v>
                </c:pt>
                <c:pt idx="115">
                  <c:v>111.9</c:v>
                </c:pt>
                <c:pt idx="116">
                  <c:v>112.1</c:v>
                </c:pt>
                <c:pt idx="117">
                  <c:v>112.3</c:v>
                </c:pt>
                <c:pt idx="118">
                  <c:v>112.6</c:v>
                </c:pt>
                <c:pt idx="119">
                  <c:v>112.9</c:v>
                </c:pt>
                <c:pt idx="120">
                  <c:v>113.1</c:v>
                </c:pt>
                <c:pt idx="121">
                  <c:v>113.3</c:v>
                </c:pt>
                <c:pt idx="122">
                  <c:v>113.5</c:v>
                </c:pt>
                <c:pt idx="123">
                  <c:v>113.9</c:v>
                </c:pt>
                <c:pt idx="124">
                  <c:v>114.3</c:v>
                </c:pt>
                <c:pt idx="125">
                  <c:v>114.7</c:v>
                </c:pt>
                <c:pt idx="126">
                  <c:v>115.1</c:v>
                </c:pt>
                <c:pt idx="127">
                  <c:v>115.5</c:v>
                </c:pt>
                <c:pt idx="128">
                  <c:v>115.9</c:v>
                </c:pt>
                <c:pt idx="129">
                  <c:v>116.3</c:v>
                </c:pt>
                <c:pt idx="130">
                  <c:v>116.8</c:v>
                </c:pt>
                <c:pt idx="131">
                  <c:v>117.3</c:v>
                </c:pt>
                <c:pt idx="132">
                  <c:v>117.8</c:v>
                </c:pt>
                <c:pt idx="133">
                  <c:v>118.2</c:v>
                </c:pt>
                <c:pt idx="134">
                  <c:v>118.6</c:v>
                </c:pt>
                <c:pt idx="135">
                  <c:v>119</c:v>
                </c:pt>
                <c:pt idx="136">
                  <c:v>119.4</c:v>
                </c:pt>
                <c:pt idx="137">
                  <c:v>119.9</c:v>
                </c:pt>
                <c:pt idx="138">
                  <c:v>120.5</c:v>
                </c:pt>
                <c:pt idx="139">
                  <c:v>120.9</c:v>
                </c:pt>
                <c:pt idx="140">
                  <c:v>121.4</c:v>
                </c:pt>
                <c:pt idx="141">
                  <c:v>121.9</c:v>
                </c:pt>
                <c:pt idx="142">
                  <c:v>122.4</c:v>
                </c:pt>
                <c:pt idx="143">
                  <c:v>122.9</c:v>
                </c:pt>
                <c:pt idx="144">
                  <c:v>123.5</c:v>
                </c:pt>
                <c:pt idx="145">
                  <c:v>124.3</c:v>
                </c:pt>
                <c:pt idx="146">
                  <c:v>125.1</c:v>
                </c:pt>
                <c:pt idx="147">
                  <c:v>126</c:v>
                </c:pt>
                <c:pt idx="148">
                  <c:v>126.9</c:v>
                </c:pt>
                <c:pt idx="149">
                  <c:v>128.1</c:v>
                </c:pt>
                <c:pt idx="150">
                  <c:v>129.4</c:v>
                </c:pt>
                <c:pt idx="151">
                  <c:v>130.4</c:v>
                </c:pt>
                <c:pt idx="152">
                  <c:v>131.4</c:v>
                </c:pt>
                <c:pt idx="153">
                  <c:v>132.3</c:v>
                </c:pt>
                <c:pt idx="154">
                  <c:v>133.3</c:v>
                </c:pt>
                <c:pt idx="155">
                  <c:v>134.3</c:v>
                </c:pt>
                <c:pt idx="156">
                  <c:v>135.2</c:v>
                </c:pt>
                <c:pt idx="157">
                  <c:v>136.2</c:v>
                </c:pt>
                <c:pt idx="158">
                  <c:v>137.2</c:v>
                </c:pt>
                <c:pt idx="159">
                  <c:v>138</c:v>
                </c:pt>
                <c:pt idx="160">
                  <c:v>138.6</c:v>
                </c:pt>
                <c:pt idx="161">
                  <c:v>138.8</c:v>
                </c:pt>
                <c:pt idx="162">
                  <c:v>139.3</c:v>
                </c:pt>
                <c:pt idx="163">
                  <c:v>140</c:v>
                </c:pt>
                <c:pt idx="164">
                  <c:v>140.8</c:v>
                </c:pt>
                <c:pt idx="165">
                  <c:v>141.7</c:v>
                </c:pt>
              </c:numCache>
            </c:numRef>
          </c:val>
          <c:smooth val="0"/>
        </c:ser>
        <c:axId val="11587330"/>
        <c:axId val="37177107"/>
      </c:lineChart>
      <c:catAx>
        <c:axId val="11587330"/>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65"/>
              <c:y val="-0.085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37177107"/>
        <c:crossesAt val="60"/>
        <c:auto val="0"/>
        <c:lblOffset val="100"/>
        <c:tickLblSkip val="6"/>
        <c:noMultiLvlLbl val="0"/>
      </c:catAx>
      <c:valAx>
        <c:axId val="37177107"/>
        <c:scaling>
          <c:orientation val="minMax"/>
          <c:max val="170"/>
          <c:min val="6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11587330"/>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775"/>
          <c:y val="0.373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Julkinen sektori</a:t>
            </a:r>
          </a:p>
        </c:rich>
      </c:tx>
      <c:layout>
        <c:manualLayout>
          <c:xMode val="factor"/>
          <c:yMode val="factor"/>
          <c:x val="-0.0405"/>
          <c:y val="0.00525"/>
        </c:manualLayout>
      </c:layout>
      <c:spPr>
        <a:noFill/>
        <a:ln>
          <a:noFill/>
        </a:ln>
      </c:spPr>
    </c:title>
    <c:plotArea>
      <c:layout>
        <c:manualLayout>
          <c:xMode val="edge"/>
          <c:yMode val="edge"/>
          <c:x val="0.0345"/>
          <c:y val="0.147"/>
          <c:w val="0.783"/>
          <c:h val="0.7667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Taulukko!$X$3:$X$170</c:f>
              <c:numCache>
                <c:ptCount val="168"/>
                <c:pt idx="0">
                  <c:v>75.2</c:v>
                </c:pt>
                <c:pt idx="1">
                  <c:v>77.6</c:v>
                </c:pt>
                <c:pt idx="2">
                  <c:v>75.2</c:v>
                </c:pt>
                <c:pt idx="3">
                  <c:v>79.9</c:v>
                </c:pt>
                <c:pt idx="4">
                  <c:v>81.5</c:v>
                </c:pt>
                <c:pt idx="5">
                  <c:v>93</c:v>
                </c:pt>
                <c:pt idx="6">
                  <c:v>103</c:v>
                </c:pt>
                <c:pt idx="7">
                  <c:v>86.4</c:v>
                </c:pt>
                <c:pt idx="8">
                  <c:v>79.7</c:v>
                </c:pt>
                <c:pt idx="9">
                  <c:v>80.8</c:v>
                </c:pt>
                <c:pt idx="10">
                  <c:v>82.9</c:v>
                </c:pt>
                <c:pt idx="11">
                  <c:v>88.4</c:v>
                </c:pt>
                <c:pt idx="12">
                  <c:v>81.8</c:v>
                </c:pt>
                <c:pt idx="13">
                  <c:v>83.5</c:v>
                </c:pt>
                <c:pt idx="14">
                  <c:v>84.8</c:v>
                </c:pt>
                <c:pt idx="15">
                  <c:v>85.2</c:v>
                </c:pt>
                <c:pt idx="16">
                  <c:v>86.1</c:v>
                </c:pt>
                <c:pt idx="17">
                  <c:v>97</c:v>
                </c:pt>
                <c:pt idx="18">
                  <c:v>109.1</c:v>
                </c:pt>
                <c:pt idx="19">
                  <c:v>90</c:v>
                </c:pt>
                <c:pt idx="20">
                  <c:v>82.4</c:v>
                </c:pt>
                <c:pt idx="21">
                  <c:v>86</c:v>
                </c:pt>
                <c:pt idx="22">
                  <c:v>85.8</c:v>
                </c:pt>
                <c:pt idx="23">
                  <c:v>89.8</c:v>
                </c:pt>
                <c:pt idx="24">
                  <c:v>85.3</c:v>
                </c:pt>
                <c:pt idx="25">
                  <c:v>86.2</c:v>
                </c:pt>
                <c:pt idx="26">
                  <c:v>87.1</c:v>
                </c:pt>
                <c:pt idx="27">
                  <c:v>88</c:v>
                </c:pt>
                <c:pt idx="28">
                  <c:v>88.6</c:v>
                </c:pt>
                <c:pt idx="29">
                  <c:v>99.4</c:v>
                </c:pt>
                <c:pt idx="30">
                  <c:v>115</c:v>
                </c:pt>
                <c:pt idx="31">
                  <c:v>90.5</c:v>
                </c:pt>
                <c:pt idx="32">
                  <c:v>85.9</c:v>
                </c:pt>
                <c:pt idx="33">
                  <c:v>86.1</c:v>
                </c:pt>
                <c:pt idx="34">
                  <c:v>85.9</c:v>
                </c:pt>
                <c:pt idx="35">
                  <c:v>90.5</c:v>
                </c:pt>
                <c:pt idx="36">
                  <c:v>85.7</c:v>
                </c:pt>
                <c:pt idx="37">
                  <c:v>88.9</c:v>
                </c:pt>
                <c:pt idx="38">
                  <c:v>89.6</c:v>
                </c:pt>
                <c:pt idx="39">
                  <c:v>90.6</c:v>
                </c:pt>
                <c:pt idx="40">
                  <c:v>90</c:v>
                </c:pt>
                <c:pt idx="41">
                  <c:v>102.7</c:v>
                </c:pt>
                <c:pt idx="42">
                  <c:v>116.9</c:v>
                </c:pt>
                <c:pt idx="43">
                  <c:v>92.6</c:v>
                </c:pt>
                <c:pt idx="44">
                  <c:v>88.3</c:v>
                </c:pt>
                <c:pt idx="45">
                  <c:v>88.2</c:v>
                </c:pt>
                <c:pt idx="46">
                  <c:v>88.7</c:v>
                </c:pt>
                <c:pt idx="47">
                  <c:v>94.1</c:v>
                </c:pt>
                <c:pt idx="48">
                  <c:v>88.4</c:v>
                </c:pt>
                <c:pt idx="49">
                  <c:v>90.1</c:v>
                </c:pt>
                <c:pt idx="50">
                  <c:v>92.4</c:v>
                </c:pt>
                <c:pt idx="51">
                  <c:v>92.4</c:v>
                </c:pt>
                <c:pt idx="52">
                  <c:v>92.2</c:v>
                </c:pt>
                <c:pt idx="53">
                  <c:v>105.7</c:v>
                </c:pt>
                <c:pt idx="54">
                  <c:v>122.2</c:v>
                </c:pt>
                <c:pt idx="55">
                  <c:v>95.5</c:v>
                </c:pt>
                <c:pt idx="56">
                  <c:v>89.9</c:v>
                </c:pt>
                <c:pt idx="57">
                  <c:v>91.7</c:v>
                </c:pt>
                <c:pt idx="58">
                  <c:v>91.4</c:v>
                </c:pt>
                <c:pt idx="59">
                  <c:v>97.1</c:v>
                </c:pt>
                <c:pt idx="60">
                  <c:v>91.2</c:v>
                </c:pt>
                <c:pt idx="61">
                  <c:v>92.5</c:v>
                </c:pt>
                <c:pt idx="62">
                  <c:v>96.7</c:v>
                </c:pt>
                <c:pt idx="63">
                  <c:v>95.8</c:v>
                </c:pt>
                <c:pt idx="64">
                  <c:v>97.4</c:v>
                </c:pt>
                <c:pt idx="65">
                  <c:v>113</c:v>
                </c:pt>
                <c:pt idx="66">
                  <c:v>127.2</c:v>
                </c:pt>
                <c:pt idx="67">
                  <c:v>99.2</c:v>
                </c:pt>
                <c:pt idx="68">
                  <c:v>94.7</c:v>
                </c:pt>
                <c:pt idx="69">
                  <c:v>95.6</c:v>
                </c:pt>
                <c:pt idx="70">
                  <c:v>96.2</c:v>
                </c:pt>
                <c:pt idx="71">
                  <c:v>100.6</c:v>
                </c:pt>
                <c:pt idx="72">
                  <c:v>96.9</c:v>
                </c:pt>
                <c:pt idx="73">
                  <c:v>98.8</c:v>
                </c:pt>
                <c:pt idx="74">
                  <c:v>100.3</c:v>
                </c:pt>
                <c:pt idx="75">
                  <c:v>101.6</c:v>
                </c:pt>
                <c:pt idx="76">
                  <c:v>102.4</c:v>
                </c:pt>
                <c:pt idx="77">
                  <c:v>120.7</c:v>
                </c:pt>
                <c:pt idx="78">
                  <c:v>132.9</c:v>
                </c:pt>
                <c:pt idx="79">
                  <c:v>105.7</c:v>
                </c:pt>
                <c:pt idx="80">
                  <c:v>99.1</c:v>
                </c:pt>
                <c:pt idx="81">
                  <c:v>102.5</c:v>
                </c:pt>
                <c:pt idx="82">
                  <c:v>102.1</c:v>
                </c:pt>
                <c:pt idx="83">
                  <c:v>105.3</c:v>
                </c:pt>
                <c:pt idx="84">
                  <c:v>103.5</c:v>
                </c:pt>
                <c:pt idx="85">
                  <c:v>102.3</c:v>
                </c:pt>
                <c:pt idx="86">
                  <c:v>105.6</c:v>
                </c:pt>
                <c:pt idx="87">
                  <c:v>107.7</c:v>
                </c:pt>
                <c:pt idx="88">
                  <c:v>109</c:v>
                </c:pt>
                <c:pt idx="89">
                  <c:v>126.6</c:v>
                </c:pt>
                <c:pt idx="90">
                  <c:v>140.6</c:v>
                </c:pt>
                <c:pt idx="91">
                  <c:v>109</c:v>
                </c:pt>
                <c:pt idx="92">
                  <c:v>104.4</c:v>
                </c:pt>
                <c:pt idx="93">
                  <c:v>106.5</c:v>
                </c:pt>
                <c:pt idx="94">
                  <c:v>106.1</c:v>
                </c:pt>
                <c:pt idx="95">
                  <c:v>111.8</c:v>
                </c:pt>
                <c:pt idx="96">
                  <c:v>107.7</c:v>
                </c:pt>
                <c:pt idx="97">
                  <c:v>107</c:v>
                </c:pt>
                <c:pt idx="98">
                  <c:v>109.8</c:v>
                </c:pt>
                <c:pt idx="99">
                  <c:v>112.4</c:v>
                </c:pt>
                <c:pt idx="100">
                  <c:v>113.9</c:v>
                </c:pt>
                <c:pt idx="101">
                  <c:v>135.4</c:v>
                </c:pt>
                <c:pt idx="102">
                  <c:v>145.7</c:v>
                </c:pt>
                <c:pt idx="103">
                  <c:v>112.7</c:v>
                </c:pt>
                <c:pt idx="104">
                  <c:v>110.6</c:v>
                </c:pt>
                <c:pt idx="105">
                  <c:v>110.6</c:v>
                </c:pt>
                <c:pt idx="106">
                  <c:v>111</c:v>
                </c:pt>
                <c:pt idx="107">
                  <c:v>117.5</c:v>
                </c:pt>
                <c:pt idx="108">
                  <c:v>113.5</c:v>
                </c:pt>
                <c:pt idx="109">
                  <c:v>112</c:v>
                </c:pt>
                <c:pt idx="110">
                  <c:v>116.8</c:v>
                </c:pt>
                <c:pt idx="111">
                  <c:v>117.4</c:v>
                </c:pt>
                <c:pt idx="112">
                  <c:v>117.6</c:v>
                </c:pt>
                <c:pt idx="113">
                  <c:v>142.7</c:v>
                </c:pt>
                <c:pt idx="114">
                  <c:v>151.3</c:v>
                </c:pt>
                <c:pt idx="115">
                  <c:v>117.9</c:v>
                </c:pt>
                <c:pt idx="116">
                  <c:v>114.8</c:v>
                </c:pt>
                <c:pt idx="117">
                  <c:v>116.1</c:v>
                </c:pt>
                <c:pt idx="118">
                  <c:v>116.8</c:v>
                </c:pt>
                <c:pt idx="119">
                  <c:v>123.7</c:v>
                </c:pt>
                <c:pt idx="120">
                  <c:v>115.6</c:v>
                </c:pt>
                <c:pt idx="121">
                  <c:v>116.9</c:v>
                </c:pt>
                <c:pt idx="122">
                  <c:v>120.3</c:v>
                </c:pt>
                <c:pt idx="123">
                  <c:v>122.3</c:v>
                </c:pt>
                <c:pt idx="124">
                  <c:v>122.1</c:v>
                </c:pt>
                <c:pt idx="125">
                  <c:v>149</c:v>
                </c:pt>
                <c:pt idx="126">
                  <c:v>158.7</c:v>
                </c:pt>
                <c:pt idx="127">
                  <c:v>121.7</c:v>
                </c:pt>
                <c:pt idx="128">
                  <c:v>120.9</c:v>
                </c:pt>
                <c:pt idx="129">
                  <c:v>120</c:v>
                </c:pt>
                <c:pt idx="130">
                  <c:v>122.5</c:v>
                </c:pt>
                <c:pt idx="131">
                  <c:v>128</c:v>
                </c:pt>
                <c:pt idx="132">
                  <c:v>120.8</c:v>
                </c:pt>
                <c:pt idx="133">
                  <c:v>122.9</c:v>
                </c:pt>
                <c:pt idx="134">
                  <c:v>123.2</c:v>
                </c:pt>
                <c:pt idx="135">
                  <c:v>123.4</c:v>
                </c:pt>
                <c:pt idx="136">
                  <c:v>124.2</c:v>
                </c:pt>
                <c:pt idx="137">
                  <c:v>155.2</c:v>
                </c:pt>
                <c:pt idx="138">
                  <c:v>162.5</c:v>
                </c:pt>
                <c:pt idx="139">
                  <c:v>128.2</c:v>
                </c:pt>
                <c:pt idx="140">
                  <c:v>123.5</c:v>
                </c:pt>
                <c:pt idx="141">
                  <c:v>126</c:v>
                </c:pt>
                <c:pt idx="142">
                  <c:v>126.4</c:v>
                </c:pt>
                <c:pt idx="143">
                  <c:v>132.5</c:v>
                </c:pt>
                <c:pt idx="144">
                  <c:v>126.9</c:v>
                </c:pt>
                <c:pt idx="145">
                  <c:v>126.5</c:v>
                </c:pt>
                <c:pt idx="146">
                  <c:v>129.1</c:v>
                </c:pt>
                <c:pt idx="147">
                  <c:v>128.3</c:v>
                </c:pt>
                <c:pt idx="148">
                  <c:v>128.8</c:v>
                </c:pt>
                <c:pt idx="149">
                  <c:v>158.9</c:v>
                </c:pt>
                <c:pt idx="150">
                  <c:v>165.4</c:v>
                </c:pt>
                <c:pt idx="151">
                  <c:v>129.9</c:v>
                </c:pt>
                <c:pt idx="152">
                  <c:v>124.9</c:v>
                </c:pt>
                <c:pt idx="153">
                  <c:v>128.3</c:v>
                </c:pt>
                <c:pt idx="154">
                  <c:v>132.3</c:v>
                </c:pt>
                <c:pt idx="155">
                  <c:v>150.4</c:v>
                </c:pt>
                <c:pt idx="156">
                  <c:v>133.9</c:v>
                </c:pt>
                <c:pt idx="157">
                  <c:v>135.1</c:v>
                </c:pt>
                <c:pt idx="158">
                  <c:v>135.7</c:v>
                </c:pt>
                <c:pt idx="159">
                  <c:v>139</c:v>
                </c:pt>
                <c:pt idx="160">
                  <c:v>136.8</c:v>
                </c:pt>
                <c:pt idx="161">
                  <c:v>172.3</c:v>
                </c:pt>
                <c:pt idx="162">
                  <c:v>175.4</c:v>
                </c:pt>
                <c:pt idx="163">
                  <c:v>136.8</c:v>
                </c:pt>
                <c:pt idx="164">
                  <c:v>138.1</c:v>
                </c:pt>
                <c:pt idx="165">
                  <c:v>138.2</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Taulukko!$Y$3:$Y$170</c:f>
              <c:numCache>
                <c:ptCount val="168"/>
                <c:pt idx="0">
                  <c:v>80.5</c:v>
                </c:pt>
                <c:pt idx="1">
                  <c:v>81.3</c:v>
                </c:pt>
                <c:pt idx="2">
                  <c:v>80.5</c:v>
                </c:pt>
                <c:pt idx="3">
                  <c:v>82.6</c:v>
                </c:pt>
                <c:pt idx="4">
                  <c:v>83.2</c:v>
                </c:pt>
                <c:pt idx="5">
                  <c:v>83.8</c:v>
                </c:pt>
                <c:pt idx="6">
                  <c:v>84.1</c:v>
                </c:pt>
                <c:pt idx="7">
                  <c:v>85</c:v>
                </c:pt>
                <c:pt idx="8">
                  <c:v>85.3</c:v>
                </c:pt>
                <c:pt idx="9">
                  <c:v>85.4</c:v>
                </c:pt>
                <c:pt idx="10">
                  <c:v>86.4</c:v>
                </c:pt>
                <c:pt idx="11">
                  <c:v>87.4</c:v>
                </c:pt>
                <c:pt idx="12">
                  <c:v>86.9</c:v>
                </c:pt>
                <c:pt idx="13">
                  <c:v>87.4</c:v>
                </c:pt>
                <c:pt idx="14">
                  <c:v>89.1</c:v>
                </c:pt>
                <c:pt idx="15">
                  <c:v>87.8</c:v>
                </c:pt>
                <c:pt idx="16">
                  <c:v>88.1</c:v>
                </c:pt>
                <c:pt idx="17">
                  <c:v>88.4</c:v>
                </c:pt>
                <c:pt idx="18">
                  <c:v>88.1</c:v>
                </c:pt>
                <c:pt idx="19">
                  <c:v>89.2</c:v>
                </c:pt>
                <c:pt idx="20">
                  <c:v>88.9</c:v>
                </c:pt>
                <c:pt idx="21">
                  <c:v>90.3</c:v>
                </c:pt>
                <c:pt idx="22">
                  <c:v>89.9</c:v>
                </c:pt>
                <c:pt idx="23">
                  <c:v>89.7</c:v>
                </c:pt>
                <c:pt idx="24">
                  <c:v>90.6</c:v>
                </c:pt>
                <c:pt idx="25">
                  <c:v>90</c:v>
                </c:pt>
                <c:pt idx="26">
                  <c:v>90.4</c:v>
                </c:pt>
                <c:pt idx="27">
                  <c:v>90.5</c:v>
                </c:pt>
                <c:pt idx="28">
                  <c:v>90.6</c:v>
                </c:pt>
                <c:pt idx="29">
                  <c:v>90.6</c:v>
                </c:pt>
                <c:pt idx="30">
                  <c:v>91.8</c:v>
                </c:pt>
                <c:pt idx="31">
                  <c:v>90.8</c:v>
                </c:pt>
                <c:pt idx="32">
                  <c:v>91.5</c:v>
                </c:pt>
                <c:pt idx="33">
                  <c:v>91</c:v>
                </c:pt>
                <c:pt idx="34">
                  <c:v>91.1</c:v>
                </c:pt>
                <c:pt idx="35">
                  <c:v>90.9</c:v>
                </c:pt>
                <c:pt idx="36">
                  <c:v>91.4</c:v>
                </c:pt>
                <c:pt idx="37">
                  <c:v>92.7</c:v>
                </c:pt>
                <c:pt idx="38">
                  <c:v>92.5</c:v>
                </c:pt>
                <c:pt idx="39">
                  <c:v>92.8</c:v>
                </c:pt>
                <c:pt idx="40">
                  <c:v>92.8</c:v>
                </c:pt>
                <c:pt idx="41">
                  <c:v>92.8</c:v>
                </c:pt>
                <c:pt idx="42">
                  <c:v>92.7</c:v>
                </c:pt>
                <c:pt idx="43">
                  <c:v>93.3</c:v>
                </c:pt>
                <c:pt idx="44">
                  <c:v>93.9</c:v>
                </c:pt>
                <c:pt idx="45">
                  <c:v>93.3</c:v>
                </c:pt>
                <c:pt idx="46">
                  <c:v>94.2</c:v>
                </c:pt>
                <c:pt idx="47">
                  <c:v>94.4</c:v>
                </c:pt>
                <c:pt idx="48">
                  <c:v>94.6</c:v>
                </c:pt>
                <c:pt idx="49">
                  <c:v>94.6</c:v>
                </c:pt>
                <c:pt idx="50">
                  <c:v>95</c:v>
                </c:pt>
                <c:pt idx="51">
                  <c:v>94.8</c:v>
                </c:pt>
                <c:pt idx="52">
                  <c:v>95.1</c:v>
                </c:pt>
                <c:pt idx="53">
                  <c:v>94.9</c:v>
                </c:pt>
                <c:pt idx="54">
                  <c:v>96.2</c:v>
                </c:pt>
                <c:pt idx="55">
                  <c:v>96.3</c:v>
                </c:pt>
                <c:pt idx="56">
                  <c:v>96</c:v>
                </c:pt>
                <c:pt idx="57">
                  <c:v>97.1</c:v>
                </c:pt>
                <c:pt idx="58">
                  <c:v>96.7</c:v>
                </c:pt>
                <c:pt idx="59">
                  <c:v>97.6</c:v>
                </c:pt>
                <c:pt idx="60">
                  <c:v>97.5</c:v>
                </c:pt>
                <c:pt idx="61">
                  <c:v>97.6</c:v>
                </c:pt>
                <c:pt idx="62">
                  <c:v>100.1</c:v>
                </c:pt>
                <c:pt idx="63">
                  <c:v>98.9</c:v>
                </c:pt>
                <c:pt idx="64">
                  <c:v>99.5</c:v>
                </c:pt>
                <c:pt idx="65">
                  <c:v>100.1</c:v>
                </c:pt>
                <c:pt idx="66">
                  <c:v>100.6</c:v>
                </c:pt>
                <c:pt idx="67">
                  <c:v>100.1</c:v>
                </c:pt>
                <c:pt idx="68">
                  <c:v>101.1</c:v>
                </c:pt>
                <c:pt idx="69">
                  <c:v>101.1</c:v>
                </c:pt>
                <c:pt idx="70">
                  <c:v>101.9</c:v>
                </c:pt>
                <c:pt idx="71">
                  <c:v>102.4</c:v>
                </c:pt>
                <c:pt idx="72">
                  <c:v>102.6</c:v>
                </c:pt>
                <c:pt idx="73">
                  <c:v>104.7</c:v>
                </c:pt>
                <c:pt idx="74">
                  <c:v>104.3</c:v>
                </c:pt>
                <c:pt idx="75">
                  <c:v>104.9</c:v>
                </c:pt>
                <c:pt idx="76">
                  <c:v>104.8</c:v>
                </c:pt>
                <c:pt idx="77">
                  <c:v>105.7</c:v>
                </c:pt>
                <c:pt idx="78">
                  <c:v>105.6</c:v>
                </c:pt>
                <c:pt idx="79">
                  <c:v>107.1</c:v>
                </c:pt>
                <c:pt idx="80">
                  <c:v>106.5</c:v>
                </c:pt>
                <c:pt idx="81">
                  <c:v>107.7</c:v>
                </c:pt>
                <c:pt idx="82">
                  <c:v>108</c:v>
                </c:pt>
                <c:pt idx="83">
                  <c:v>107.4</c:v>
                </c:pt>
                <c:pt idx="84">
                  <c:v>109.1</c:v>
                </c:pt>
                <c:pt idx="85">
                  <c:v>108.9</c:v>
                </c:pt>
                <c:pt idx="86">
                  <c:v>110.3</c:v>
                </c:pt>
                <c:pt idx="87">
                  <c:v>110.4</c:v>
                </c:pt>
                <c:pt idx="88">
                  <c:v>110.9</c:v>
                </c:pt>
                <c:pt idx="89">
                  <c:v>110.4</c:v>
                </c:pt>
                <c:pt idx="90">
                  <c:v>111.5</c:v>
                </c:pt>
                <c:pt idx="91">
                  <c:v>111.4</c:v>
                </c:pt>
                <c:pt idx="92">
                  <c:v>112</c:v>
                </c:pt>
                <c:pt idx="93">
                  <c:v>112.4</c:v>
                </c:pt>
                <c:pt idx="94">
                  <c:v>112.5</c:v>
                </c:pt>
                <c:pt idx="95">
                  <c:v>113.5</c:v>
                </c:pt>
                <c:pt idx="96">
                  <c:v>113.4</c:v>
                </c:pt>
                <c:pt idx="97">
                  <c:v>113.9</c:v>
                </c:pt>
                <c:pt idx="98">
                  <c:v>114.4</c:v>
                </c:pt>
                <c:pt idx="99">
                  <c:v>115.2</c:v>
                </c:pt>
                <c:pt idx="100">
                  <c:v>115.8</c:v>
                </c:pt>
                <c:pt idx="101">
                  <c:v>116.6</c:v>
                </c:pt>
                <c:pt idx="102">
                  <c:v>116.3</c:v>
                </c:pt>
                <c:pt idx="103">
                  <c:v>116.7</c:v>
                </c:pt>
                <c:pt idx="104">
                  <c:v>117.6</c:v>
                </c:pt>
                <c:pt idx="105">
                  <c:v>117.2</c:v>
                </c:pt>
                <c:pt idx="106">
                  <c:v>118.3</c:v>
                </c:pt>
                <c:pt idx="107">
                  <c:v>118.4</c:v>
                </c:pt>
                <c:pt idx="108">
                  <c:v>120</c:v>
                </c:pt>
                <c:pt idx="109">
                  <c:v>119.7</c:v>
                </c:pt>
                <c:pt idx="110">
                  <c:v>120.7</c:v>
                </c:pt>
                <c:pt idx="111">
                  <c:v>120.6</c:v>
                </c:pt>
                <c:pt idx="112">
                  <c:v>121</c:v>
                </c:pt>
                <c:pt idx="113">
                  <c:v>121.3</c:v>
                </c:pt>
                <c:pt idx="114">
                  <c:v>121.1</c:v>
                </c:pt>
                <c:pt idx="115">
                  <c:v>122.4</c:v>
                </c:pt>
                <c:pt idx="116">
                  <c:v>122.2</c:v>
                </c:pt>
                <c:pt idx="117">
                  <c:v>123.4</c:v>
                </c:pt>
                <c:pt idx="118">
                  <c:v>123.1</c:v>
                </c:pt>
                <c:pt idx="119">
                  <c:v>124.1</c:v>
                </c:pt>
                <c:pt idx="120">
                  <c:v>123.3</c:v>
                </c:pt>
                <c:pt idx="121">
                  <c:v>124.1</c:v>
                </c:pt>
                <c:pt idx="122">
                  <c:v>125</c:v>
                </c:pt>
                <c:pt idx="123">
                  <c:v>126.1</c:v>
                </c:pt>
                <c:pt idx="124">
                  <c:v>126.3</c:v>
                </c:pt>
                <c:pt idx="125">
                  <c:v>126.2</c:v>
                </c:pt>
                <c:pt idx="126">
                  <c:v>127.5</c:v>
                </c:pt>
                <c:pt idx="127">
                  <c:v>126</c:v>
                </c:pt>
                <c:pt idx="128">
                  <c:v>128.3</c:v>
                </c:pt>
                <c:pt idx="129">
                  <c:v>127.3</c:v>
                </c:pt>
                <c:pt idx="130">
                  <c:v>128.5</c:v>
                </c:pt>
                <c:pt idx="131">
                  <c:v>127.8</c:v>
                </c:pt>
                <c:pt idx="132">
                  <c:v>128.5</c:v>
                </c:pt>
                <c:pt idx="133">
                  <c:v>129.7</c:v>
                </c:pt>
                <c:pt idx="134">
                  <c:v>128.7</c:v>
                </c:pt>
                <c:pt idx="135">
                  <c:v>128.9</c:v>
                </c:pt>
                <c:pt idx="136">
                  <c:v>129.3</c:v>
                </c:pt>
                <c:pt idx="137">
                  <c:v>131.3</c:v>
                </c:pt>
                <c:pt idx="138">
                  <c:v>131.4</c:v>
                </c:pt>
                <c:pt idx="139">
                  <c:v>132.8</c:v>
                </c:pt>
                <c:pt idx="140">
                  <c:v>131.9</c:v>
                </c:pt>
                <c:pt idx="141">
                  <c:v>133.5</c:v>
                </c:pt>
                <c:pt idx="142">
                  <c:v>132.4</c:v>
                </c:pt>
                <c:pt idx="143">
                  <c:v>130.4</c:v>
                </c:pt>
                <c:pt idx="144">
                  <c:v>133.5</c:v>
                </c:pt>
                <c:pt idx="145">
                  <c:v>133.2</c:v>
                </c:pt>
                <c:pt idx="146">
                  <c:v>134.3</c:v>
                </c:pt>
                <c:pt idx="147">
                  <c:v>133.9</c:v>
                </c:pt>
                <c:pt idx="148">
                  <c:v>135.1</c:v>
                </c:pt>
                <c:pt idx="149">
                  <c:v>134.2</c:v>
                </c:pt>
                <c:pt idx="150">
                  <c:v>135.6</c:v>
                </c:pt>
                <c:pt idx="151">
                  <c:v>136.2</c:v>
                </c:pt>
                <c:pt idx="152">
                  <c:v>135.5</c:v>
                </c:pt>
                <c:pt idx="153">
                  <c:v>136.7</c:v>
                </c:pt>
                <c:pt idx="154">
                  <c:v>138.6</c:v>
                </c:pt>
                <c:pt idx="155">
                  <c:v>142.9</c:v>
                </c:pt>
                <c:pt idx="156">
                  <c:v>140.5</c:v>
                </c:pt>
                <c:pt idx="157">
                  <c:v>141.5</c:v>
                </c:pt>
                <c:pt idx="158">
                  <c:v>142.1</c:v>
                </c:pt>
                <c:pt idx="159">
                  <c:v>143.5</c:v>
                </c:pt>
                <c:pt idx="160">
                  <c:v>143.5</c:v>
                </c:pt>
                <c:pt idx="161">
                  <c:v>145.5</c:v>
                </c:pt>
                <c:pt idx="162">
                  <c:v>144.7</c:v>
                </c:pt>
                <c:pt idx="163">
                  <c:v>145.6</c:v>
                </c:pt>
                <c:pt idx="164">
                  <c:v>148.1</c:v>
                </c:pt>
                <c:pt idx="165">
                  <c:v>148</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Taulukko!$Z$3:$Z$170</c:f>
              <c:numCache>
                <c:ptCount val="168"/>
                <c:pt idx="0">
                  <c:v>80.7</c:v>
                </c:pt>
                <c:pt idx="1">
                  <c:v>81.2</c:v>
                </c:pt>
                <c:pt idx="2">
                  <c:v>81.7</c:v>
                </c:pt>
                <c:pt idx="3">
                  <c:v>82.3</c:v>
                </c:pt>
                <c:pt idx="4">
                  <c:v>83</c:v>
                </c:pt>
                <c:pt idx="5">
                  <c:v>83.6</c:v>
                </c:pt>
                <c:pt idx="6">
                  <c:v>84.2</c:v>
                </c:pt>
                <c:pt idx="7">
                  <c:v>84.7</c:v>
                </c:pt>
                <c:pt idx="8">
                  <c:v>85.3</c:v>
                </c:pt>
                <c:pt idx="9">
                  <c:v>85.8</c:v>
                </c:pt>
                <c:pt idx="10">
                  <c:v>86.3</c:v>
                </c:pt>
                <c:pt idx="11">
                  <c:v>86.8</c:v>
                </c:pt>
                <c:pt idx="12">
                  <c:v>87.2</c:v>
                </c:pt>
                <c:pt idx="13">
                  <c:v>87.6</c:v>
                </c:pt>
                <c:pt idx="14">
                  <c:v>87.9</c:v>
                </c:pt>
                <c:pt idx="15">
                  <c:v>88.1</c:v>
                </c:pt>
                <c:pt idx="16">
                  <c:v>88.3</c:v>
                </c:pt>
                <c:pt idx="17">
                  <c:v>88.5</c:v>
                </c:pt>
                <c:pt idx="18">
                  <c:v>88.7</c:v>
                </c:pt>
                <c:pt idx="19">
                  <c:v>89</c:v>
                </c:pt>
                <c:pt idx="20">
                  <c:v>89.3</c:v>
                </c:pt>
                <c:pt idx="21">
                  <c:v>89.6</c:v>
                </c:pt>
                <c:pt idx="22">
                  <c:v>89.8</c:v>
                </c:pt>
                <c:pt idx="23">
                  <c:v>90</c:v>
                </c:pt>
                <c:pt idx="24">
                  <c:v>90.1</c:v>
                </c:pt>
                <c:pt idx="25">
                  <c:v>90.3</c:v>
                </c:pt>
                <c:pt idx="26">
                  <c:v>90.4</c:v>
                </c:pt>
                <c:pt idx="27">
                  <c:v>90.5</c:v>
                </c:pt>
                <c:pt idx="28">
                  <c:v>90.7</c:v>
                </c:pt>
                <c:pt idx="29">
                  <c:v>90.9</c:v>
                </c:pt>
                <c:pt idx="30">
                  <c:v>91</c:v>
                </c:pt>
                <c:pt idx="31">
                  <c:v>91.1</c:v>
                </c:pt>
                <c:pt idx="32">
                  <c:v>91.2</c:v>
                </c:pt>
                <c:pt idx="33">
                  <c:v>91.3</c:v>
                </c:pt>
                <c:pt idx="34">
                  <c:v>91.4</c:v>
                </c:pt>
                <c:pt idx="35">
                  <c:v>91.5</c:v>
                </c:pt>
                <c:pt idx="36">
                  <c:v>91.8</c:v>
                </c:pt>
                <c:pt idx="37">
                  <c:v>92.1</c:v>
                </c:pt>
                <c:pt idx="38">
                  <c:v>92.3</c:v>
                </c:pt>
                <c:pt idx="39">
                  <c:v>92.5</c:v>
                </c:pt>
                <c:pt idx="40">
                  <c:v>92.7</c:v>
                </c:pt>
                <c:pt idx="41">
                  <c:v>92.9</c:v>
                </c:pt>
                <c:pt idx="42">
                  <c:v>93.1</c:v>
                </c:pt>
                <c:pt idx="43">
                  <c:v>93.3</c:v>
                </c:pt>
                <c:pt idx="44">
                  <c:v>93.5</c:v>
                </c:pt>
                <c:pt idx="45">
                  <c:v>93.7</c:v>
                </c:pt>
                <c:pt idx="46">
                  <c:v>94</c:v>
                </c:pt>
                <c:pt idx="47">
                  <c:v>94.2</c:v>
                </c:pt>
                <c:pt idx="48">
                  <c:v>94.4</c:v>
                </c:pt>
                <c:pt idx="49">
                  <c:v>94.6</c:v>
                </c:pt>
                <c:pt idx="50">
                  <c:v>94.8</c:v>
                </c:pt>
                <c:pt idx="51">
                  <c:v>95</c:v>
                </c:pt>
                <c:pt idx="52">
                  <c:v>95.2</c:v>
                </c:pt>
                <c:pt idx="53">
                  <c:v>95.5</c:v>
                </c:pt>
                <c:pt idx="54">
                  <c:v>95.8</c:v>
                </c:pt>
                <c:pt idx="55">
                  <c:v>96.1</c:v>
                </c:pt>
                <c:pt idx="56">
                  <c:v>96.4</c:v>
                </c:pt>
                <c:pt idx="57">
                  <c:v>96.7</c:v>
                </c:pt>
                <c:pt idx="58">
                  <c:v>97</c:v>
                </c:pt>
                <c:pt idx="59">
                  <c:v>97.3</c:v>
                </c:pt>
                <c:pt idx="60">
                  <c:v>97.7</c:v>
                </c:pt>
                <c:pt idx="61">
                  <c:v>98</c:v>
                </c:pt>
                <c:pt idx="62">
                  <c:v>98.5</c:v>
                </c:pt>
                <c:pt idx="63">
                  <c:v>98.9</c:v>
                </c:pt>
                <c:pt idx="64">
                  <c:v>99.4</c:v>
                </c:pt>
                <c:pt idx="65">
                  <c:v>99.8</c:v>
                </c:pt>
                <c:pt idx="66">
                  <c:v>100.2</c:v>
                </c:pt>
                <c:pt idx="67">
                  <c:v>100.6</c:v>
                </c:pt>
                <c:pt idx="68">
                  <c:v>101</c:v>
                </c:pt>
                <c:pt idx="69">
                  <c:v>101.4</c:v>
                </c:pt>
                <c:pt idx="70">
                  <c:v>101.8</c:v>
                </c:pt>
                <c:pt idx="71">
                  <c:v>102.3</c:v>
                </c:pt>
                <c:pt idx="72">
                  <c:v>102.7</c:v>
                </c:pt>
                <c:pt idx="73">
                  <c:v>103.2</c:v>
                </c:pt>
                <c:pt idx="74">
                  <c:v>103.7</c:v>
                </c:pt>
                <c:pt idx="75">
                  <c:v>104.1</c:v>
                </c:pt>
                <c:pt idx="76">
                  <c:v>104.6</c:v>
                </c:pt>
                <c:pt idx="77">
                  <c:v>105.2</c:v>
                </c:pt>
                <c:pt idx="78">
                  <c:v>105.7</c:v>
                </c:pt>
                <c:pt idx="79">
                  <c:v>106.2</c:v>
                </c:pt>
                <c:pt idx="80">
                  <c:v>106.7</c:v>
                </c:pt>
                <c:pt idx="81">
                  <c:v>107.2</c:v>
                </c:pt>
                <c:pt idx="82">
                  <c:v>107.6</c:v>
                </c:pt>
                <c:pt idx="83">
                  <c:v>108.1</c:v>
                </c:pt>
                <c:pt idx="84">
                  <c:v>108.5</c:v>
                </c:pt>
                <c:pt idx="85">
                  <c:v>109</c:v>
                </c:pt>
                <c:pt idx="86">
                  <c:v>109.4</c:v>
                </c:pt>
                <c:pt idx="87">
                  <c:v>109.8</c:v>
                </c:pt>
                <c:pt idx="88">
                  <c:v>110.2</c:v>
                </c:pt>
                <c:pt idx="89">
                  <c:v>110.6</c:v>
                </c:pt>
                <c:pt idx="90">
                  <c:v>111</c:v>
                </c:pt>
                <c:pt idx="91">
                  <c:v>111.4</c:v>
                </c:pt>
                <c:pt idx="92">
                  <c:v>111.9</c:v>
                </c:pt>
                <c:pt idx="93">
                  <c:v>112.3</c:v>
                </c:pt>
                <c:pt idx="94">
                  <c:v>112.7</c:v>
                </c:pt>
                <c:pt idx="95">
                  <c:v>113.2</c:v>
                </c:pt>
                <c:pt idx="96">
                  <c:v>113.6</c:v>
                </c:pt>
                <c:pt idx="97">
                  <c:v>114.1</c:v>
                </c:pt>
                <c:pt idx="98">
                  <c:v>114.6</c:v>
                </c:pt>
                <c:pt idx="99">
                  <c:v>115.1</c:v>
                </c:pt>
                <c:pt idx="100">
                  <c:v>115.6</c:v>
                </c:pt>
                <c:pt idx="101">
                  <c:v>116.1</c:v>
                </c:pt>
                <c:pt idx="102">
                  <c:v>116.5</c:v>
                </c:pt>
                <c:pt idx="103">
                  <c:v>116.9</c:v>
                </c:pt>
                <c:pt idx="104">
                  <c:v>117.3</c:v>
                </c:pt>
                <c:pt idx="105">
                  <c:v>117.8</c:v>
                </c:pt>
                <c:pt idx="106">
                  <c:v>118.3</c:v>
                </c:pt>
                <c:pt idx="107">
                  <c:v>118.8</c:v>
                </c:pt>
                <c:pt idx="108">
                  <c:v>119.3</c:v>
                </c:pt>
                <c:pt idx="109">
                  <c:v>119.8</c:v>
                </c:pt>
                <c:pt idx="110">
                  <c:v>120.2</c:v>
                </c:pt>
                <c:pt idx="111">
                  <c:v>120.6</c:v>
                </c:pt>
                <c:pt idx="112">
                  <c:v>121</c:v>
                </c:pt>
                <c:pt idx="113">
                  <c:v>121.3</c:v>
                </c:pt>
                <c:pt idx="114">
                  <c:v>121.7</c:v>
                </c:pt>
                <c:pt idx="115">
                  <c:v>122.1</c:v>
                </c:pt>
                <c:pt idx="116">
                  <c:v>122.5</c:v>
                </c:pt>
                <c:pt idx="117">
                  <c:v>122.9</c:v>
                </c:pt>
                <c:pt idx="118">
                  <c:v>123.3</c:v>
                </c:pt>
                <c:pt idx="119">
                  <c:v>123.7</c:v>
                </c:pt>
                <c:pt idx="120">
                  <c:v>124.1</c:v>
                </c:pt>
                <c:pt idx="121">
                  <c:v>124.5</c:v>
                </c:pt>
                <c:pt idx="122">
                  <c:v>125</c:v>
                </c:pt>
                <c:pt idx="123">
                  <c:v>125.5</c:v>
                </c:pt>
                <c:pt idx="124">
                  <c:v>126</c:v>
                </c:pt>
                <c:pt idx="125">
                  <c:v>126.3</c:v>
                </c:pt>
                <c:pt idx="126">
                  <c:v>126.7</c:v>
                </c:pt>
                <c:pt idx="127">
                  <c:v>127</c:v>
                </c:pt>
                <c:pt idx="128">
                  <c:v>127.4</c:v>
                </c:pt>
                <c:pt idx="129">
                  <c:v>127.7</c:v>
                </c:pt>
                <c:pt idx="130">
                  <c:v>128</c:v>
                </c:pt>
                <c:pt idx="131">
                  <c:v>128.3</c:v>
                </c:pt>
                <c:pt idx="132">
                  <c:v>128.6</c:v>
                </c:pt>
                <c:pt idx="133">
                  <c:v>129</c:v>
                </c:pt>
                <c:pt idx="134">
                  <c:v>129.3</c:v>
                </c:pt>
                <c:pt idx="135">
                  <c:v>129.6</c:v>
                </c:pt>
                <c:pt idx="136">
                  <c:v>130.1</c:v>
                </c:pt>
                <c:pt idx="137">
                  <c:v>130.7</c:v>
                </c:pt>
                <c:pt idx="138">
                  <c:v>131.2</c:v>
                </c:pt>
                <c:pt idx="139">
                  <c:v>131.6</c:v>
                </c:pt>
                <c:pt idx="140">
                  <c:v>132</c:v>
                </c:pt>
                <c:pt idx="141">
                  <c:v>132.2</c:v>
                </c:pt>
                <c:pt idx="142">
                  <c:v>132.4</c:v>
                </c:pt>
                <c:pt idx="143">
                  <c:v>132.6</c:v>
                </c:pt>
                <c:pt idx="144">
                  <c:v>132.9</c:v>
                </c:pt>
                <c:pt idx="145">
                  <c:v>133.4</c:v>
                </c:pt>
                <c:pt idx="146">
                  <c:v>133.8</c:v>
                </c:pt>
                <c:pt idx="147">
                  <c:v>134.2</c:v>
                </c:pt>
                <c:pt idx="148">
                  <c:v>134.6</c:v>
                </c:pt>
                <c:pt idx="149">
                  <c:v>135.1</c:v>
                </c:pt>
                <c:pt idx="150">
                  <c:v>135.6</c:v>
                </c:pt>
                <c:pt idx="151">
                  <c:v>136.2</c:v>
                </c:pt>
                <c:pt idx="152">
                  <c:v>136.9</c:v>
                </c:pt>
                <c:pt idx="153">
                  <c:v>137.8</c:v>
                </c:pt>
                <c:pt idx="154">
                  <c:v>138.9</c:v>
                </c:pt>
                <c:pt idx="155">
                  <c:v>139.9</c:v>
                </c:pt>
                <c:pt idx="156">
                  <c:v>140.8</c:v>
                </c:pt>
                <c:pt idx="157">
                  <c:v>141.5</c:v>
                </c:pt>
                <c:pt idx="158">
                  <c:v>142.3</c:v>
                </c:pt>
                <c:pt idx="159">
                  <c:v>143.1</c:v>
                </c:pt>
                <c:pt idx="160">
                  <c:v>143.9</c:v>
                </c:pt>
                <c:pt idx="161">
                  <c:v>144.7</c:v>
                </c:pt>
                <c:pt idx="162">
                  <c:v>145.5</c:v>
                </c:pt>
                <c:pt idx="163">
                  <c:v>146.3</c:v>
                </c:pt>
                <c:pt idx="164">
                  <c:v>147.2</c:v>
                </c:pt>
                <c:pt idx="165">
                  <c:v>148</c:v>
                </c:pt>
              </c:numCache>
            </c:numRef>
          </c:val>
          <c:smooth val="0"/>
        </c:ser>
        <c:axId val="66158508"/>
        <c:axId val="58555661"/>
      </c:lineChart>
      <c:catAx>
        <c:axId val="66158508"/>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102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8555661"/>
        <c:crossesAt val="60"/>
        <c:auto val="0"/>
        <c:lblOffset val="100"/>
        <c:tickLblSkip val="6"/>
        <c:tickMarkSkip val="2"/>
        <c:noMultiLvlLbl val="0"/>
      </c:catAx>
      <c:valAx>
        <c:axId val="58555661"/>
        <c:scaling>
          <c:orientation val="minMax"/>
          <c:max val="190"/>
          <c:min val="60"/>
        </c:scaling>
        <c:axPos val="l"/>
        <c:title>
          <c:tx>
            <c:rich>
              <a:bodyPr vert="horz" rot="-5400000" anchor="ctr"/>
              <a:lstStyle/>
              <a:p>
                <a:pPr algn="ctr">
                  <a:defRPr/>
                </a:pPr>
                <a:r>
                  <a:rPr lang="en-US" cap="none" sz="1075"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66158508"/>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45"/>
          <c:y val="0.42025"/>
          <c:w val="0.17425"/>
          <c:h val="0.185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Koulutus</a:t>
            </a:r>
          </a:p>
        </c:rich>
      </c:tx>
      <c:layout>
        <c:manualLayout>
          <c:xMode val="factor"/>
          <c:yMode val="factor"/>
          <c:x val="-0.0745"/>
          <c:y val="-0.0125"/>
        </c:manualLayout>
      </c:layout>
      <c:spPr>
        <a:noFill/>
        <a:ln>
          <a:noFill/>
        </a:ln>
      </c:spPr>
    </c:title>
    <c:plotArea>
      <c:layout>
        <c:manualLayout>
          <c:xMode val="edge"/>
          <c:yMode val="edge"/>
          <c:x val="0.042"/>
          <c:y val="0.09175"/>
          <c:w val="0.7745"/>
          <c:h val="0.7722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Taulukko!$AB$3:$AB$170</c:f>
              <c:numCache>
                <c:ptCount val="168"/>
                <c:pt idx="0">
                  <c:v>51.7</c:v>
                </c:pt>
                <c:pt idx="1">
                  <c:v>55.9</c:v>
                </c:pt>
                <c:pt idx="2">
                  <c:v>58.4</c:v>
                </c:pt>
                <c:pt idx="3">
                  <c:v>58.8</c:v>
                </c:pt>
                <c:pt idx="4">
                  <c:v>61.4</c:v>
                </c:pt>
                <c:pt idx="5">
                  <c:v>72.4</c:v>
                </c:pt>
                <c:pt idx="6">
                  <c:v>67.3</c:v>
                </c:pt>
                <c:pt idx="7">
                  <c:v>58.4</c:v>
                </c:pt>
                <c:pt idx="8">
                  <c:v>59.6</c:v>
                </c:pt>
                <c:pt idx="9">
                  <c:v>61.8</c:v>
                </c:pt>
                <c:pt idx="10">
                  <c:v>64.3</c:v>
                </c:pt>
                <c:pt idx="11">
                  <c:v>72.2</c:v>
                </c:pt>
                <c:pt idx="12">
                  <c:v>57.8</c:v>
                </c:pt>
                <c:pt idx="13">
                  <c:v>62.6</c:v>
                </c:pt>
                <c:pt idx="14">
                  <c:v>64.2</c:v>
                </c:pt>
                <c:pt idx="15">
                  <c:v>65.4</c:v>
                </c:pt>
                <c:pt idx="16">
                  <c:v>67.4</c:v>
                </c:pt>
                <c:pt idx="17">
                  <c:v>78</c:v>
                </c:pt>
                <c:pt idx="18">
                  <c:v>75.2</c:v>
                </c:pt>
                <c:pt idx="19">
                  <c:v>66.1</c:v>
                </c:pt>
                <c:pt idx="20">
                  <c:v>68.5</c:v>
                </c:pt>
                <c:pt idx="21">
                  <c:v>72</c:v>
                </c:pt>
                <c:pt idx="22">
                  <c:v>74.2</c:v>
                </c:pt>
                <c:pt idx="23">
                  <c:v>81.6</c:v>
                </c:pt>
                <c:pt idx="24">
                  <c:v>67.3</c:v>
                </c:pt>
                <c:pt idx="25">
                  <c:v>72.9</c:v>
                </c:pt>
                <c:pt idx="26">
                  <c:v>73.2</c:v>
                </c:pt>
                <c:pt idx="27">
                  <c:v>76.4</c:v>
                </c:pt>
                <c:pt idx="28">
                  <c:v>77.3</c:v>
                </c:pt>
                <c:pt idx="29">
                  <c:v>89.8</c:v>
                </c:pt>
                <c:pt idx="30">
                  <c:v>87.2</c:v>
                </c:pt>
                <c:pt idx="31">
                  <c:v>72.1</c:v>
                </c:pt>
                <c:pt idx="32">
                  <c:v>75</c:v>
                </c:pt>
                <c:pt idx="33">
                  <c:v>79.7</c:v>
                </c:pt>
                <c:pt idx="34">
                  <c:v>80.2</c:v>
                </c:pt>
                <c:pt idx="35">
                  <c:v>90</c:v>
                </c:pt>
                <c:pt idx="36">
                  <c:v>73.4</c:v>
                </c:pt>
                <c:pt idx="37">
                  <c:v>80.1</c:v>
                </c:pt>
                <c:pt idx="38">
                  <c:v>82.6</c:v>
                </c:pt>
                <c:pt idx="39">
                  <c:v>84.5</c:v>
                </c:pt>
                <c:pt idx="40">
                  <c:v>85.8</c:v>
                </c:pt>
                <c:pt idx="41">
                  <c:v>100.2</c:v>
                </c:pt>
                <c:pt idx="42">
                  <c:v>96.2</c:v>
                </c:pt>
                <c:pt idx="43">
                  <c:v>80.2</c:v>
                </c:pt>
                <c:pt idx="44">
                  <c:v>83</c:v>
                </c:pt>
                <c:pt idx="45">
                  <c:v>87.5</c:v>
                </c:pt>
                <c:pt idx="46">
                  <c:v>87.2</c:v>
                </c:pt>
                <c:pt idx="47">
                  <c:v>98.9</c:v>
                </c:pt>
                <c:pt idx="48">
                  <c:v>80.1</c:v>
                </c:pt>
                <c:pt idx="49">
                  <c:v>87.2</c:v>
                </c:pt>
                <c:pt idx="50">
                  <c:v>90.6</c:v>
                </c:pt>
                <c:pt idx="51">
                  <c:v>90.4</c:v>
                </c:pt>
                <c:pt idx="52">
                  <c:v>93.2</c:v>
                </c:pt>
                <c:pt idx="53">
                  <c:v>107.7</c:v>
                </c:pt>
                <c:pt idx="54">
                  <c:v>104.3</c:v>
                </c:pt>
                <c:pt idx="55">
                  <c:v>85.4</c:v>
                </c:pt>
                <c:pt idx="56">
                  <c:v>89.2</c:v>
                </c:pt>
                <c:pt idx="57">
                  <c:v>91.9</c:v>
                </c:pt>
                <c:pt idx="58">
                  <c:v>93.9</c:v>
                </c:pt>
                <c:pt idx="59">
                  <c:v>104.6</c:v>
                </c:pt>
                <c:pt idx="60">
                  <c:v>84.8</c:v>
                </c:pt>
                <c:pt idx="61">
                  <c:v>91.5</c:v>
                </c:pt>
                <c:pt idx="62">
                  <c:v>98.8</c:v>
                </c:pt>
                <c:pt idx="63">
                  <c:v>97.1</c:v>
                </c:pt>
                <c:pt idx="64">
                  <c:v>99.9</c:v>
                </c:pt>
                <c:pt idx="65">
                  <c:v>118.9</c:v>
                </c:pt>
                <c:pt idx="66">
                  <c:v>108.5</c:v>
                </c:pt>
                <c:pt idx="67">
                  <c:v>93.5</c:v>
                </c:pt>
                <c:pt idx="68">
                  <c:v>97.2</c:v>
                </c:pt>
                <c:pt idx="69">
                  <c:v>97.9</c:v>
                </c:pt>
                <c:pt idx="70">
                  <c:v>100.6</c:v>
                </c:pt>
                <c:pt idx="71">
                  <c:v>111.6</c:v>
                </c:pt>
                <c:pt idx="72">
                  <c:v>89.7</c:v>
                </c:pt>
                <c:pt idx="73">
                  <c:v>97</c:v>
                </c:pt>
                <c:pt idx="74">
                  <c:v>102.6</c:v>
                </c:pt>
                <c:pt idx="75">
                  <c:v>102.4</c:v>
                </c:pt>
                <c:pt idx="76">
                  <c:v>104.7</c:v>
                </c:pt>
                <c:pt idx="77">
                  <c:v>124.7</c:v>
                </c:pt>
                <c:pt idx="78">
                  <c:v>113.9</c:v>
                </c:pt>
                <c:pt idx="79">
                  <c:v>99.9</c:v>
                </c:pt>
                <c:pt idx="80">
                  <c:v>102.8</c:v>
                </c:pt>
                <c:pt idx="81">
                  <c:v>105</c:v>
                </c:pt>
                <c:pt idx="82">
                  <c:v>106.5</c:v>
                </c:pt>
                <c:pt idx="83">
                  <c:v>114.9</c:v>
                </c:pt>
                <c:pt idx="84">
                  <c:v>95.8</c:v>
                </c:pt>
                <c:pt idx="85">
                  <c:v>101.5</c:v>
                </c:pt>
                <c:pt idx="86">
                  <c:v>106.4</c:v>
                </c:pt>
                <c:pt idx="87">
                  <c:v>107.7</c:v>
                </c:pt>
                <c:pt idx="88">
                  <c:v>110.5</c:v>
                </c:pt>
                <c:pt idx="89">
                  <c:v>128.8</c:v>
                </c:pt>
                <c:pt idx="90">
                  <c:v>119.2</c:v>
                </c:pt>
                <c:pt idx="91">
                  <c:v>104</c:v>
                </c:pt>
                <c:pt idx="92">
                  <c:v>108.2</c:v>
                </c:pt>
                <c:pt idx="93">
                  <c:v>110.7</c:v>
                </c:pt>
                <c:pt idx="94">
                  <c:v>111.2</c:v>
                </c:pt>
                <c:pt idx="95">
                  <c:v>119.7</c:v>
                </c:pt>
                <c:pt idx="96">
                  <c:v>101.1</c:v>
                </c:pt>
                <c:pt idx="97">
                  <c:v>106.5</c:v>
                </c:pt>
                <c:pt idx="98">
                  <c:v>112.3</c:v>
                </c:pt>
                <c:pt idx="99">
                  <c:v>114.3</c:v>
                </c:pt>
                <c:pt idx="100">
                  <c:v>115.5</c:v>
                </c:pt>
                <c:pt idx="101">
                  <c:v>136.5</c:v>
                </c:pt>
                <c:pt idx="102">
                  <c:v>125.7</c:v>
                </c:pt>
                <c:pt idx="103">
                  <c:v>110</c:v>
                </c:pt>
                <c:pt idx="104">
                  <c:v>114</c:v>
                </c:pt>
                <c:pt idx="105">
                  <c:v>116.8</c:v>
                </c:pt>
                <c:pt idx="106">
                  <c:v>116.3</c:v>
                </c:pt>
                <c:pt idx="107">
                  <c:v>127.3</c:v>
                </c:pt>
                <c:pt idx="108">
                  <c:v>106.1</c:v>
                </c:pt>
                <c:pt idx="109">
                  <c:v>112.5</c:v>
                </c:pt>
                <c:pt idx="110">
                  <c:v>119.7</c:v>
                </c:pt>
                <c:pt idx="111">
                  <c:v>119.5</c:v>
                </c:pt>
                <c:pt idx="112">
                  <c:v>121.1</c:v>
                </c:pt>
                <c:pt idx="113">
                  <c:v>144.4</c:v>
                </c:pt>
                <c:pt idx="114">
                  <c:v>132.4</c:v>
                </c:pt>
                <c:pt idx="115">
                  <c:v>115.7</c:v>
                </c:pt>
                <c:pt idx="116">
                  <c:v>120.3</c:v>
                </c:pt>
                <c:pt idx="117">
                  <c:v>121.8</c:v>
                </c:pt>
                <c:pt idx="118">
                  <c:v>122.8</c:v>
                </c:pt>
                <c:pt idx="119">
                  <c:v>134.1</c:v>
                </c:pt>
                <c:pt idx="120">
                  <c:v>113.9</c:v>
                </c:pt>
                <c:pt idx="121">
                  <c:v>118</c:v>
                </c:pt>
                <c:pt idx="122">
                  <c:v>124.2</c:v>
                </c:pt>
                <c:pt idx="123">
                  <c:v>125.7</c:v>
                </c:pt>
                <c:pt idx="124">
                  <c:v>128.8</c:v>
                </c:pt>
                <c:pt idx="125">
                  <c:v>151</c:v>
                </c:pt>
                <c:pt idx="126">
                  <c:v>141</c:v>
                </c:pt>
                <c:pt idx="127">
                  <c:v>121.2</c:v>
                </c:pt>
                <c:pt idx="128">
                  <c:v>125.2</c:v>
                </c:pt>
                <c:pt idx="129">
                  <c:v>128</c:v>
                </c:pt>
                <c:pt idx="130">
                  <c:v>128.8</c:v>
                </c:pt>
                <c:pt idx="131">
                  <c:v>139.6</c:v>
                </c:pt>
                <c:pt idx="132">
                  <c:v>117</c:v>
                </c:pt>
                <c:pt idx="133">
                  <c:v>123</c:v>
                </c:pt>
                <c:pt idx="134">
                  <c:v>127.7</c:v>
                </c:pt>
                <c:pt idx="135">
                  <c:v>127.5</c:v>
                </c:pt>
                <c:pt idx="136">
                  <c:v>131.5</c:v>
                </c:pt>
                <c:pt idx="137">
                  <c:v>159.2</c:v>
                </c:pt>
                <c:pt idx="138">
                  <c:v>146.4</c:v>
                </c:pt>
                <c:pt idx="139">
                  <c:v>125.9</c:v>
                </c:pt>
                <c:pt idx="140">
                  <c:v>131.3</c:v>
                </c:pt>
                <c:pt idx="141">
                  <c:v>134.6</c:v>
                </c:pt>
                <c:pt idx="142">
                  <c:v>135.5</c:v>
                </c:pt>
                <c:pt idx="143">
                  <c:v>146.3</c:v>
                </c:pt>
                <c:pt idx="144">
                  <c:v>124.9</c:v>
                </c:pt>
                <c:pt idx="145">
                  <c:v>130.9</c:v>
                </c:pt>
                <c:pt idx="146">
                  <c:v>136.9</c:v>
                </c:pt>
                <c:pt idx="147">
                  <c:v>136</c:v>
                </c:pt>
                <c:pt idx="148">
                  <c:v>139.2</c:v>
                </c:pt>
                <c:pt idx="149">
                  <c:v>166</c:v>
                </c:pt>
                <c:pt idx="150">
                  <c:v>152.9</c:v>
                </c:pt>
                <c:pt idx="151">
                  <c:v>132.5</c:v>
                </c:pt>
                <c:pt idx="152">
                  <c:v>134.3</c:v>
                </c:pt>
                <c:pt idx="153">
                  <c:v>138.8</c:v>
                </c:pt>
                <c:pt idx="154">
                  <c:v>143.1</c:v>
                </c:pt>
                <c:pt idx="155">
                  <c:v>155.8</c:v>
                </c:pt>
                <c:pt idx="156">
                  <c:v>134.1</c:v>
                </c:pt>
                <c:pt idx="157">
                  <c:v>139.8</c:v>
                </c:pt>
                <c:pt idx="158">
                  <c:v>142.4</c:v>
                </c:pt>
                <c:pt idx="159">
                  <c:v>144.2</c:v>
                </c:pt>
                <c:pt idx="160">
                  <c:v>149.6</c:v>
                </c:pt>
                <c:pt idx="161">
                  <c:v>173</c:v>
                </c:pt>
                <c:pt idx="162">
                  <c:v>167.4</c:v>
                </c:pt>
                <c:pt idx="163">
                  <c:v>138.7</c:v>
                </c:pt>
                <c:pt idx="164">
                  <c:v>147.5</c:v>
                </c:pt>
                <c:pt idx="165">
                  <c:v>151.9</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Taulukko!$AC$3:$AC$170</c:f>
              <c:numCache>
                <c:ptCount val="168"/>
                <c:pt idx="0">
                  <c:v>58.5</c:v>
                </c:pt>
                <c:pt idx="1">
                  <c:v>59</c:v>
                </c:pt>
                <c:pt idx="2">
                  <c:v>59.8</c:v>
                </c:pt>
                <c:pt idx="3">
                  <c:v>60.3</c:v>
                </c:pt>
                <c:pt idx="4">
                  <c:v>61.2</c:v>
                </c:pt>
                <c:pt idx="5">
                  <c:v>61.9</c:v>
                </c:pt>
                <c:pt idx="6">
                  <c:v>62.1</c:v>
                </c:pt>
                <c:pt idx="7">
                  <c:v>63</c:v>
                </c:pt>
                <c:pt idx="8">
                  <c:v>63.1</c:v>
                </c:pt>
                <c:pt idx="9">
                  <c:v>63.4</c:v>
                </c:pt>
                <c:pt idx="10">
                  <c:v>64.2</c:v>
                </c:pt>
                <c:pt idx="11">
                  <c:v>64.9</c:v>
                </c:pt>
                <c:pt idx="12">
                  <c:v>65.1</c:v>
                </c:pt>
                <c:pt idx="13">
                  <c:v>65.5</c:v>
                </c:pt>
                <c:pt idx="14">
                  <c:v>66.3</c:v>
                </c:pt>
                <c:pt idx="15">
                  <c:v>66.8</c:v>
                </c:pt>
                <c:pt idx="16">
                  <c:v>67.3</c:v>
                </c:pt>
                <c:pt idx="17">
                  <c:v>67.8</c:v>
                </c:pt>
                <c:pt idx="18">
                  <c:v>68.7</c:v>
                </c:pt>
                <c:pt idx="19">
                  <c:v>72.1</c:v>
                </c:pt>
                <c:pt idx="20">
                  <c:v>72.9</c:v>
                </c:pt>
                <c:pt idx="21">
                  <c:v>73.4</c:v>
                </c:pt>
                <c:pt idx="22">
                  <c:v>74</c:v>
                </c:pt>
                <c:pt idx="23">
                  <c:v>74.3</c:v>
                </c:pt>
                <c:pt idx="24">
                  <c:v>75.3</c:v>
                </c:pt>
                <c:pt idx="25">
                  <c:v>75.8</c:v>
                </c:pt>
                <c:pt idx="26">
                  <c:v>75.8</c:v>
                </c:pt>
                <c:pt idx="27">
                  <c:v>77.1</c:v>
                </c:pt>
                <c:pt idx="28">
                  <c:v>77.3</c:v>
                </c:pt>
                <c:pt idx="29">
                  <c:v>78</c:v>
                </c:pt>
                <c:pt idx="30">
                  <c:v>79.2</c:v>
                </c:pt>
                <c:pt idx="31">
                  <c:v>79.2</c:v>
                </c:pt>
                <c:pt idx="32">
                  <c:v>79.8</c:v>
                </c:pt>
                <c:pt idx="33">
                  <c:v>80.9</c:v>
                </c:pt>
                <c:pt idx="34">
                  <c:v>81.4</c:v>
                </c:pt>
                <c:pt idx="35">
                  <c:v>82</c:v>
                </c:pt>
                <c:pt idx="36">
                  <c:v>82.6</c:v>
                </c:pt>
                <c:pt idx="37">
                  <c:v>83.6</c:v>
                </c:pt>
                <c:pt idx="38">
                  <c:v>84.6</c:v>
                </c:pt>
                <c:pt idx="39">
                  <c:v>85.2</c:v>
                </c:pt>
                <c:pt idx="40">
                  <c:v>85.8</c:v>
                </c:pt>
                <c:pt idx="41">
                  <c:v>86.4</c:v>
                </c:pt>
                <c:pt idx="42">
                  <c:v>87.1</c:v>
                </c:pt>
                <c:pt idx="43">
                  <c:v>87.8</c:v>
                </c:pt>
                <c:pt idx="44">
                  <c:v>88.2</c:v>
                </c:pt>
                <c:pt idx="45">
                  <c:v>88.9</c:v>
                </c:pt>
                <c:pt idx="46">
                  <c:v>89.2</c:v>
                </c:pt>
                <c:pt idx="47">
                  <c:v>90.1</c:v>
                </c:pt>
                <c:pt idx="48">
                  <c:v>91</c:v>
                </c:pt>
                <c:pt idx="49">
                  <c:v>91.7</c:v>
                </c:pt>
                <c:pt idx="50">
                  <c:v>91.4</c:v>
                </c:pt>
                <c:pt idx="51">
                  <c:v>91.6</c:v>
                </c:pt>
                <c:pt idx="52">
                  <c:v>92.7</c:v>
                </c:pt>
                <c:pt idx="53">
                  <c:v>92.7</c:v>
                </c:pt>
                <c:pt idx="54">
                  <c:v>94</c:v>
                </c:pt>
                <c:pt idx="55">
                  <c:v>93.7</c:v>
                </c:pt>
                <c:pt idx="56">
                  <c:v>93.8</c:v>
                </c:pt>
                <c:pt idx="57">
                  <c:v>94.7</c:v>
                </c:pt>
                <c:pt idx="58">
                  <c:v>95.4</c:v>
                </c:pt>
                <c:pt idx="59">
                  <c:v>95.9</c:v>
                </c:pt>
                <c:pt idx="60">
                  <c:v>96.5</c:v>
                </c:pt>
                <c:pt idx="61">
                  <c:v>97.1</c:v>
                </c:pt>
                <c:pt idx="62">
                  <c:v>98.9</c:v>
                </c:pt>
                <c:pt idx="63">
                  <c:v>98.9</c:v>
                </c:pt>
                <c:pt idx="64">
                  <c:v>99.2</c:v>
                </c:pt>
                <c:pt idx="65">
                  <c:v>100.4</c:v>
                </c:pt>
                <c:pt idx="66">
                  <c:v>100</c:v>
                </c:pt>
                <c:pt idx="67">
                  <c:v>100.6</c:v>
                </c:pt>
                <c:pt idx="68">
                  <c:v>101.3</c:v>
                </c:pt>
                <c:pt idx="69">
                  <c:v>101</c:v>
                </c:pt>
                <c:pt idx="70">
                  <c:v>102</c:v>
                </c:pt>
                <c:pt idx="71">
                  <c:v>102.9</c:v>
                </c:pt>
                <c:pt idx="72">
                  <c:v>102.3</c:v>
                </c:pt>
                <c:pt idx="73">
                  <c:v>102.9</c:v>
                </c:pt>
                <c:pt idx="74">
                  <c:v>103.6</c:v>
                </c:pt>
                <c:pt idx="75">
                  <c:v>104.2</c:v>
                </c:pt>
                <c:pt idx="76">
                  <c:v>104.4</c:v>
                </c:pt>
                <c:pt idx="77">
                  <c:v>105.2</c:v>
                </c:pt>
                <c:pt idx="78">
                  <c:v>105.7</c:v>
                </c:pt>
                <c:pt idx="79">
                  <c:v>106.6</c:v>
                </c:pt>
                <c:pt idx="80">
                  <c:v>106.9</c:v>
                </c:pt>
                <c:pt idx="81">
                  <c:v>107.2</c:v>
                </c:pt>
                <c:pt idx="82">
                  <c:v>107.5</c:v>
                </c:pt>
                <c:pt idx="83">
                  <c:v>107.5</c:v>
                </c:pt>
                <c:pt idx="84">
                  <c:v>108.2</c:v>
                </c:pt>
                <c:pt idx="85">
                  <c:v>108.5</c:v>
                </c:pt>
                <c:pt idx="86">
                  <c:v>108.5</c:v>
                </c:pt>
                <c:pt idx="87">
                  <c:v>109.2</c:v>
                </c:pt>
                <c:pt idx="88">
                  <c:v>109.9</c:v>
                </c:pt>
                <c:pt idx="89">
                  <c:v>109.9</c:v>
                </c:pt>
                <c:pt idx="90">
                  <c:v>110.2</c:v>
                </c:pt>
                <c:pt idx="91">
                  <c:v>110.9</c:v>
                </c:pt>
                <c:pt idx="92">
                  <c:v>112.1</c:v>
                </c:pt>
                <c:pt idx="93">
                  <c:v>112.5</c:v>
                </c:pt>
                <c:pt idx="94">
                  <c:v>112.5</c:v>
                </c:pt>
                <c:pt idx="95">
                  <c:v>112.7</c:v>
                </c:pt>
                <c:pt idx="96">
                  <c:v>113.5</c:v>
                </c:pt>
                <c:pt idx="97">
                  <c:v>113.8</c:v>
                </c:pt>
                <c:pt idx="98">
                  <c:v>114.6</c:v>
                </c:pt>
                <c:pt idx="99">
                  <c:v>115.5</c:v>
                </c:pt>
                <c:pt idx="100">
                  <c:v>115.6</c:v>
                </c:pt>
                <c:pt idx="101">
                  <c:v>116.1</c:v>
                </c:pt>
                <c:pt idx="102">
                  <c:v>116.5</c:v>
                </c:pt>
                <c:pt idx="103">
                  <c:v>117.4</c:v>
                </c:pt>
                <c:pt idx="104">
                  <c:v>117.8</c:v>
                </c:pt>
                <c:pt idx="105">
                  <c:v>118.2</c:v>
                </c:pt>
                <c:pt idx="106">
                  <c:v>118.8</c:v>
                </c:pt>
                <c:pt idx="107">
                  <c:v>119.3</c:v>
                </c:pt>
                <c:pt idx="108">
                  <c:v>119</c:v>
                </c:pt>
                <c:pt idx="109">
                  <c:v>120.6</c:v>
                </c:pt>
                <c:pt idx="110">
                  <c:v>121.7</c:v>
                </c:pt>
                <c:pt idx="111">
                  <c:v>121.4</c:v>
                </c:pt>
                <c:pt idx="112">
                  <c:v>121.8</c:v>
                </c:pt>
                <c:pt idx="113">
                  <c:v>122.2</c:v>
                </c:pt>
                <c:pt idx="114">
                  <c:v>122.3</c:v>
                </c:pt>
                <c:pt idx="115">
                  <c:v>123.7</c:v>
                </c:pt>
                <c:pt idx="116">
                  <c:v>124.2</c:v>
                </c:pt>
                <c:pt idx="117">
                  <c:v>124.1</c:v>
                </c:pt>
                <c:pt idx="118">
                  <c:v>124.5</c:v>
                </c:pt>
                <c:pt idx="119">
                  <c:v>125.6</c:v>
                </c:pt>
                <c:pt idx="120">
                  <c:v>127.3</c:v>
                </c:pt>
                <c:pt idx="121">
                  <c:v>126.3</c:v>
                </c:pt>
                <c:pt idx="122">
                  <c:v>126.6</c:v>
                </c:pt>
                <c:pt idx="123">
                  <c:v>128.4</c:v>
                </c:pt>
                <c:pt idx="124">
                  <c:v>129.1</c:v>
                </c:pt>
                <c:pt idx="125">
                  <c:v>128.2</c:v>
                </c:pt>
                <c:pt idx="126">
                  <c:v>129.4</c:v>
                </c:pt>
                <c:pt idx="127">
                  <c:v>129.5</c:v>
                </c:pt>
                <c:pt idx="128">
                  <c:v>129.4</c:v>
                </c:pt>
                <c:pt idx="129">
                  <c:v>130.3</c:v>
                </c:pt>
                <c:pt idx="130">
                  <c:v>130.4</c:v>
                </c:pt>
                <c:pt idx="131">
                  <c:v>130.2</c:v>
                </c:pt>
                <c:pt idx="132">
                  <c:v>130.4</c:v>
                </c:pt>
                <c:pt idx="133">
                  <c:v>130.9</c:v>
                </c:pt>
                <c:pt idx="134">
                  <c:v>130.9</c:v>
                </c:pt>
                <c:pt idx="135">
                  <c:v>131</c:v>
                </c:pt>
                <c:pt idx="136">
                  <c:v>132.2</c:v>
                </c:pt>
                <c:pt idx="137">
                  <c:v>134.8</c:v>
                </c:pt>
                <c:pt idx="138">
                  <c:v>134.7</c:v>
                </c:pt>
                <c:pt idx="139">
                  <c:v>134.7</c:v>
                </c:pt>
                <c:pt idx="140">
                  <c:v>136.2</c:v>
                </c:pt>
                <c:pt idx="141">
                  <c:v>137.2</c:v>
                </c:pt>
                <c:pt idx="142">
                  <c:v>136.8</c:v>
                </c:pt>
                <c:pt idx="143">
                  <c:v>136.7</c:v>
                </c:pt>
                <c:pt idx="144">
                  <c:v>137.6</c:v>
                </c:pt>
                <c:pt idx="145">
                  <c:v>139</c:v>
                </c:pt>
                <c:pt idx="146">
                  <c:v>139.9</c:v>
                </c:pt>
                <c:pt idx="147">
                  <c:v>140</c:v>
                </c:pt>
                <c:pt idx="148">
                  <c:v>139.9</c:v>
                </c:pt>
                <c:pt idx="149">
                  <c:v>140.6</c:v>
                </c:pt>
                <c:pt idx="150">
                  <c:v>141</c:v>
                </c:pt>
                <c:pt idx="151">
                  <c:v>142.1</c:v>
                </c:pt>
                <c:pt idx="152">
                  <c:v>141.2</c:v>
                </c:pt>
                <c:pt idx="153">
                  <c:v>141.6</c:v>
                </c:pt>
                <c:pt idx="154">
                  <c:v>143.9</c:v>
                </c:pt>
                <c:pt idx="155">
                  <c:v>145.7</c:v>
                </c:pt>
                <c:pt idx="156">
                  <c:v>146.5</c:v>
                </c:pt>
                <c:pt idx="157">
                  <c:v>146.9</c:v>
                </c:pt>
                <c:pt idx="158">
                  <c:v>147.1</c:v>
                </c:pt>
                <c:pt idx="159">
                  <c:v>148.3</c:v>
                </c:pt>
                <c:pt idx="160">
                  <c:v>149.5</c:v>
                </c:pt>
                <c:pt idx="161">
                  <c:v>149.7</c:v>
                </c:pt>
                <c:pt idx="162">
                  <c:v>151.5</c:v>
                </c:pt>
                <c:pt idx="163">
                  <c:v>151.7</c:v>
                </c:pt>
                <c:pt idx="164">
                  <c:v>153.6</c:v>
                </c:pt>
                <c:pt idx="165">
                  <c:v>154.9</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Taulukko!$AD$3:$AD$170</c:f>
              <c:numCache>
                <c:ptCount val="168"/>
                <c:pt idx="0">
                  <c:v>58.5</c:v>
                </c:pt>
                <c:pt idx="1">
                  <c:v>59.1</c:v>
                </c:pt>
                <c:pt idx="2">
                  <c:v>59.7</c:v>
                </c:pt>
                <c:pt idx="3">
                  <c:v>60.4</c:v>
                </c:pt>
                <c:pt idx="4">
                  <c:v>61.1</c:v>
                </c:pt>
                <c:pt idx="5">
                  <c:v>61.7</c:v>
                </c:pt>
                <c:pt idx="6">
                  <c:v>62.3</c:v>
                </c:pt>
                <c:pt idx="7">
                  <c:v>62.7</c:v>
                </c:pt>
                <c:pt idx="8">
                  <c:v>63.2</c:v>
                </c:pt>
                <c:pt idx="9">
                  <c:v>63.6</c:v>
                </c:pt>
                <c:pt idx="10">
                  <c:v>64.1</c:v>
                </c:pt>
                <c:pt idx="11">
                  <c:v>64.7</c:v>
                </c:pt>
                <c:pt idx="12">
                  <c:v>65.2</c:v>
                </c:pt>
                <c:pt idx="13">
                  <c:v>65.6</c:v>
                </c:pt>
                <c:pt idx="14">
                  <c:v>66.2</c:v>
                </c:pt>
                <c:pt idx="15">
                  <c:v>66.7</c:v>
                </c:pt>
                <c:pt idx="16">
                  <c:v>67.3</c:v>
                </c:pt>
                <c:pt idx="17">
                  <c:v>68</c:v>
                </c:pt>
                <c:pt idx="18">
                  <c:v>68.8</c:v>
                </c:pt>
                <c:pt idx="19">
                  <c:v>69.8</c:v>
                </c:pt>
                <c:pt idx="20">
                  <c:v>70.9</c:v>
                </c:pt>
                <c:pt idx="21">
                  <c:v>72</c:v>
                </c:pt>
                <c:pt idx="22">
                  <c:v>72.9</c:v>
                </c:pt>
                <c:pt idx="23">
                  <c:v>73.8</c:v>
                </c:pt>
                <c:pt idx="24">
                  <c:v>74.6</c:v>
                </c:pt>
                <c:pt idx="25">
                  <c:v>75.3</c:v>
                </c:pt>
                <c:pt idx="26">
                  <c:v>75.9</c:v>
                </c:pt>
                <c:pt idx="27">
                  <c:v>76.6</c:v>
                </c:pt>
                <c:pt idx="28">
                  <c:v>77.3</c:v>
                </c:pt>
                <c:pt idx="29">
                  <c:v>78.1</c:v>
                </c:pt>
                <c:pt idx="30">
                  <c:v>78.8</c:v>
                </c:pt>
                <c:pt idx="31">
                  <c:v>79.3</c:v>
                </c:pt>
                <c:pt idx="32">
                  <c:v>80</c:v>
                </c:pt>
                <c:pt idx="33">
                  <c:v>80.7</c:v>
                </c:pt>
                <c:pt idx="34">
                  <c:v>81.4</c:v>
                </c:pt>
                <c:pt idx="35">
                  <c:v>82</c:v>
                </c:pt>
                <c:pt idx="36">
                  <c:v>82.7</c:v>
                </c:pt>
                <c:pt idx="37">
                  <c:v>83.6</c:v>
                </c:pt>
                <c:pt idx="38">
                  <c:v>84.4</c:v>
                </c:pt>
                <c:pt idx="39">
                  <c:v>85.2</c:v>
                </c:pt>
                <c:pt idx="40">
                  <c:v>85.8</c:v>
                </c:pt>
                <c:pt idx="41">
                  <c:v>86.5</c:v>
                </c:pt>
                <c:pt idx="42">
                  <c:v>87.1</c:v>
                </c:pt>
                <c:pt idx="43">
                  <c:v>87.7</c:v>
                </c:pt>
                <c:pt idx="44">
                  <c:v>88.3</c:v>
                </c:pt>
                <c:pt idx="45">
                  <c:v>88.8</c:v>
                </c:pt>
                <c:pt idx="46">
                  <c:v>89.4</c:v>
                </c:pt>
                <c:pt idx="47">
                  <c:v>90.1</c:v>
                </c:pt>
                <c:pt idx="48">
                  <c:v>90.8</c:v>
                </c:pt>
                <c:pt idx="49">
                  <c:v>91.3</c:v>
                </c:pt>
                <c:pt idx="50">
                  <c:v>91.6</c:v>
                </c:pt>
                <c:pt idx="51">
                  <c:v>91.9</c:v>
                </c:pt>
                <c:pt idx="52">
                  <c:v>92.4</c:v>
                </c:pt>
                <c:pt idx="53">
                  <c:v>93</c:v>
                </c:pt>
                <c:pt idx="54">
                  <c:v>93.5</c:v>
                </c:pt>
                <c:pt idx="55">
                  <c:v>93.8</c:v>
                </c:pt>
                <c:pt idx="56">
                  <c:v>94.2</c:v>
                </c:pt>
                <c:pt idx="57">
                  <c:v>94.7</c:v>
                </c:pt>
                <c:pt idx="58">
                  <c:v>95.4</c:v>
                </c:pt>
                <c:pt idx="59">
                  <c:v>95.9</c:v>
                </c:pt>
                <c:pt idx="60">
                  <c:v>96.6</c:v>
                </c:pt>
                <c:pt idx="61">
                  <c:v>97.4</c:v>
                </c:pt>
                <c:pt idx="62">
                  <c:v>98.3</c:v>
                </c:pt>
                <c:pt idx="63">
                  <c:v>98.9</c:v>
                </c:pt>
                <c:pt idx="64">
                  <c:v>99.4</c:v>
                </c:pt>
                <c:pt idx="65">
                  <c:v>99.9</c:v>
                </c:pt>
                <c:pt idx="66">
                  <c:v>100.3</c:v>
                </c:pt>
                <c:pt idx="67">
                  <c:v>100.6</c:v>
                </c:pt>
                <c:pt idx="68">
                  <c:v>101</c:v>
                </c:pt>
                <c:pt idx="69">
                  <c:v>101.4</c:v>
                </c:pt>
                <c:pt idx="70">
                  <c:v>101.9</c:v>
                </c:pt>
                <c:pt idx="71">
                  <c:v>102.4</c:v>
                </c:pt>
                <c:pt idx="72">
                  <c:v>102.7</c:v>
                </c:pt>
                <c:pt idx="73">
                  <c:v>103</c:v>
                </c:pt>
                <c:pt idx="74">
                  <c:v>103.6</c:v>
                </c:pt>
                <c:pt idx="75">
                  <c:v>104.1</c:v>
                </c:pt>
                <c:pt idx="76">
                  <c:v>104.6</c:v>
                </c:pt>
                <c:pt idx="77">
                  <c:v>105.2</c:v>
                </c:pt>
                <c:pt idx="78">
                  <c:v>105.8</c:v>
                </c:pt>
                <c:pt idx="79">
                  <c:v>106.4</c:v>
                </c:pt>
                <c:pt idx="80">
                  <c:v>106.8</c:v>
                </c:pt>
                <c:pt idx="81">
                  <c:v>107.1</c:v>
                </c:pt>
                <c:pt idx="82">
                  <c:v>107.4</c:v>
                </c:pt>
                <c:pt idx="83">
                  <c:v>107.7</c:v>
                </c:pt>
                <c:pt idx="84">
                  <c:v>108.1</c:v>
                </c:pt>
                <c:pt idx="85">
                  <c:v>108.4</c:v>
                </c:pt>
                <c:pt idx="86">
                  <c:v>108.7</c:v>
                </c:pt>
                <c:pt idx="87">
                  <c:v>109.2</c:v>
                </c:pt>
                <c:pt idx="88">
                  <c:v>109.6</c:v>
                </c:pt>
                <c:pt idx="89">
                  <c:v>110</c:v>
                </c:pt>
                <c:pt idx="90">
                  <c:v>110.4</c:v>
                </c:pt>
                <c:pt idx="91">
                  <c:v>111</c:v>
                </c:pt>
                <c:pt idx="92">
                  <c:v>111.8</c:v>
                </c:pt>
                <c:pt idx="93">
                  <c:v>112.3</c:v>
                </c:pt>
                <c:pt idx="94">
                  <c:v>112.6</c:v>
                </c:pt>
                <c:pt idx="95">
                  <c:v>112.9</c:v>
                </c:pt>
                <c:pt idx="96">
                  <c:v>113.4</c:v>
                </c:pt>
                <c:pt idx="97">
                  <c:v>114</c:v>
                </c:pt>
                <c:pt idx="98">
                  <c:v>114.6</c:v>
                </c:pt>
                <c:pt idx="99">
                  <c:v>115.2</c:v>
                </c:pt>
                <c:pt idx="100">
                  <c:v>115.7</c:v>
                </c:pt>
                <c:pt idx="101">
                  <c:v>116.1</c:v>
                </c:pt>
                <c:pt idx="102">
                  <c:v>116.7</c:v>
                </c:pt>
                <c:pt idx="103">
                  <c:v>117.3</c:v>
                </c:pt>
                <c:pt idx="104">
                  <c:v>117.8</c:v>
                </c:pt>
                <c:pt idx="105">
                  <c:v>118.3</c:v>
                </c:pt>
                <c:pt idx="106">
                  <c:v>118.8</c:v>
                </c:pt>
                <c:pt idx="107">
                  <c:v>119.2</c:v>
                </c:pt>
                <c:pt idx="108">
                  <c:v>119.7</c:v>
                </c:pt>
                <c:pt idx="109">
                  <c:v>120.4</c:v>
                </c:pt>
                <c:pt idx="110">
                  <c:v>121.2</c:v>
                </c:pt>
                <c:pt idx="111">
                  <c:v>121.5</c:v>
                </c:pt>
                <c:pt idx="112">
                  <c:v>121.9</c:v>
                </c:pt>
                <c:pt idx="113">
                  <c:v>122.2</c:v>
                </c:pt>
                <c:pt idx="114">
                  <c:v>122.7</c:v>
                </c:pt>
                <c:pt idx="115">
                  <c:v>123.4</c:v>
                </c:pt>
                <c:pt idx="116">
                  <c:v>124</c:v>
                </c:pt>
                <c:pt idx="117">
                  <c:v>124.4</c:v>
                </c:pt>
                <c:pt idx="118">
                  <c:v>124.9</c:v>
                </c:pt>
                <c:pt idx="119">
                  <c:v>125.7</c:v>
                </c:pt>
                <c:pt idx="120">
                  <c:v>126.4</c:v>
                </c:pt>
                <c:pt idx="121">
                  <c:v>126.7</c:v>
                </c:pt>
                <c:pt idx="122">
                  <c:v>127.2</c:v>
                </c:pt>
                <c:pt idx="123">
                  <c:v>128</c:v>
                </c:pt>
                <c:pt idx="124">
                  <c:v>128.5</c:v>
                </c:pt>
                <c:pt idx="125">
                  <c:v>128.7</c:v>
                </c:pt>
                <c:pt idx="126">
                  <c:v>129.1</c:v>
                </c:pt>
                <c:pt idx="127">
                  <c:v>129.4</c:v>
                </c:pt>
                <c:pt idx="128">
                  <c:v>129.7</c:v>
                </c:pt>
                <c:pt idx="129">
                  <c:v>130</c:v>
                </c:pt>
                <c:pt idx="130">
                  <c:v>130.2</c:v>
                </c:pt>
                <c:pt idx="131">
                  <c:v>130.3</c:v>
                </c:pt>
                <c:pt idx="132">
                  <c:v>130.5</c:v>
                </c:pt>
                <c:pt idx="133">
                  <c:v>130.8</c:v>
                </c:pt>
                <c:pt idx="134">
                  <c:v>131.1</c:v>
                </c:pt>
                <c:pt idx="135">
                  <c:v>131.6</c:v>
                </c:pt>
                <c:pt idx="136">
                  <c:v>132.6</c:v>
                </c:pt>
                <c:pt idx="137">
                  <c:v>133.8</c:v>
                </c:pt>
                <c:pt idx="138">
                  <c:v>134.6</c:v>
                </c:pt>
                <c:pt idx="139">
                  <c:v>135.2</c:v>
                </c:pt>
                <c:pt idx="140">
                  <c:v>136</c:v>
                </c:pt>
                <c:pt idx="141">
                  <c:v>136.6</c:v>
                </c:pt>
                <c:pt idx="142">
                  <c:v>136.9</c:v>
                </c:pt>
                <c:pt idx="143">
                  <c:v>137.2</c:v>
                </c:pt>
                <c:pt idx="144">
                  <c:v>137.9</c:v>
                </c:pt>
                <c:pt idx="145">
                  <c:v>138.8</c:v>
                </c:pt>
                <c:pt idx="146">
                  <c:v>139.5</c:v>
                </c:pt>
                <c:pt idx="147">
                  <c:v>139.9</c:v>
                </c:pt>
                <c:pt idx="148">
                  <c:v>140.2</c:v>
                </c:pt>
                <c:pt idx="149">
                  <c:v>140.6</c:v>
                </c:pt>
                <c:pt idx="150">
                  <c:v>141.1</c:v>
                </c:pt>
                <c:pt idx="151">
                  <c:v>141.5</c:v>
                </c:pt>
                <c:pt idx="152">
                  <c:v>141.8</c:v>
                </c:pt>
                <c:pt idx="153">
                  <c:v>142.5</c:v>
                </c:pt>
                <c:pt idx="154">
                  <c:v>143.8</c:v>
                </c:pt>
                <c:pt idx="155">
                  <c:v>145.2</c:v>
                </c:pt>
                <c:pt idx="156">
                  <c:v>146.2</c:v>
                </c:pt>
                <c:pt idx="157">
                  <c:v>146.8</c:v>
                </c:pt>
                <c:pt idx="158">
                  <c:v>147.5</c:v>
                </c:pt>
                <c:pt idx="159">
                  <c:v>148.3</c:v>
                </c:pt>
                <c:pt idx="160">
                  <c:v>149.2</c:v>
                </c:pt>
                <c:pt idx="161">
                  <c:v>150.1</c:v>
                </c:pt>
                <c:pt idx="162">
                  <c:v>151.1</c:v>
                </c:pt>
                <c:pt idx="163">
                  <c:v>152.2</c:v>
                </c:pt>
                <c:pt idx="164">
                  <c:v>153.4</c:v>
                </c:pt>
                <c:pt idx="165">
                  <c:v>154.6</c:v>
                </c:pt>
              </c:numCache>
            </c:numRef>
          </c:val>
          <c:smooth val="0"/>
        </c:ser>
        <c:axId val="57238902"/>
        <c:axId val="45388071"/>
      </c:lineChart>
      <c:catAx>
        <c:axId val="57238902"/>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45388071"/>
        <c:crossesAt val="40"/>
        <c:auto val="0"/>
        <c:lblOffset val="100"/>
        <c:tickLblSkip val="6"/>
        <c:noMultiLvlLbl val="0"/>
      </c:catAx>
      <c:valAx>
        <c:axId val="45388071"/>
        <c:scaling>
          <c:orientation val="minMax"/>
          <c:max val="190"/>
          <c:min val="4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57238902"/>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675"/>
          <c:y val="0.403"/>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Terveydenhuolto- ja sosiaalipalvelut</a:t>
            </a:r>
          </a:p>
        </c:rich>
      </c:tx>
      <c:layout>
        <c:manualLayout>
          <c:xMode val="factor"/>
          <c:yMode val="factor"/>
          <c:x val="-0.08"/>
          <c:y val="0"/>
        </c:manualLayout>
      </c:layout>
      <c:spPr>
        <a:noFill/>
        <a:ln>
          <a:noFill/>
        </a:ln>
      </c:spPr>
    </c:title>
    <c:plotArea>
      <c:layout>
        <c:manualLayout>
          <c:xMode val="edge"/>
          <c:yMode val="edge"/>
          <c:x val="0.03325"/>
          <c:y val="0.1385"/>
          <c:w val="0.77925"/>
          <c:h val="0.767"/>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Taulukko!$AF$3:$AF$170</c:f>
              <c:numCache>
                <c:ptCount val="168"/>
                <c:pt idx="0">
                  <c:v>54.6</c:v>
                </c:pt>
                <c:pt idx="1">
                  <c:v>55.8</c:v>
                </c:pt>
                <c:pt idx="2">
                  <c:v>57.4</c:v>
                </c:pt>
                <c:pt idx="3">
                  <c:v>58</c:v>
                </c:pt>
                <c:pt idx="4">
                  <c:v>61.7</c:v>
                </c:pt>
                <c:pt idx="5">
                  <c:v>73</c:v>
                </c:pt>
                <c:pt idx="6">
                  <c:v>63.8</c:v>
                </c:pt>
                <c:pt idx="7">
                  <c:v>67.7</c:v>
                </c:pt>
                <c:pt idx="8">
                  <c:v>59.8</c:v>
                </c:pt>
                <c:pt idx="9">
                  <c:v>59.5</c:v>
                </c:pt>
                <c:pt idx="10">
                  <c:v>61.5</c:v>
                </c:pt>
                <c:pt idx="11">
                  <c:v>67.8</c:v>
                </c:pt>
                <c:pt idx="12">
                  <c:v>61.9</c:v>
                </c:pt>
                <c:pt idx="13">
                  <c:v>63.2</c:v>
                </c:pt>
                <c:pt idx="14">
                  <c:v>63.1</c:v>
                </c:pt>
                <c:pt idx="15">
                  <c:v>64.7</c:v>
                </c:pt>
                <c:pt idx="16">
                  <c:v>68.4</c:v>
                </c:pt>
                <c:pt idx="17">
                  <c:v>78.8</c:v>
                </c:pt>
                <c:pt idx="18">
                  <c:v>71.1</c:v>
                </c:pt>
                <c:pt idx="19">
                  <c:v>75.2</c:v>
                </c:pt>
                <c:pt idx="20">
                  <c:v>64.6</c:v>
                </c:pt>
                <c:pt idx="21">
                  <c:v>66.7</c:v>
                </c:pt>
                <c:pt idx="22">
                  <c:v>67</c:v>
                </c:pt>
                <c:pt idx="23">
                  <c:v>73.1</c:v>
                </c:pt>
                <c:pt idx="24">
                  <c:v>67.9</c:v>
                </c:pt>
                <c:pt idx="25">
                  <c:v>68.3</c:v>
                </c:pt>
                <c:pt idx="26">
                  <c:v>68.6</c:v>
                </c:pt>
                <c:pt idx="27">
                  <c:v>71.5</c:v>
                </c:pt>
                <c:pt idx="28">
                  <c:v>74.7</c:v>
                </c:pt>
                <c:pt idx="29">
                  <c:v>86.1</c:v>
                </c:pt>
                <c:pt idx="30">
                  <c:v>79</c:v>
                </c:pt>
                <c:pt idx="31">
                  <c:v>82.7</c:v>
                </c:pt>
                <c:pt idx="32">
                  <c:v>72.5</c:v>
                </c:pt>
                <c:pt idx="33">
                  <c:v>72.6</c:v>
                </c:pt>
                <c:pt idx="34">
                  <c:v>73</c:v>
                </c:pt>
                <c:pt idx="35">
                  <c:v>80.1</c:v>
                </c:pt>
                <c:pt idx="36">
                  <c:v>74.6</c:v>
                </c:pt>
                <c:pt idx="37">
                  <c:v>76.2</c:v>
                </c:pt>
                <c:pt idx="38">
                  <c:v>76.7</c:v>
                </c:pt>
                <c:pt idx="39">
                  <c:v>78.8</c:v>
                </c:pt>
                <c:pt idx="40">
                  <c:v>83.2</c:v>
                </c:pt>
                <c:pt idx="41">
                  <c:v>95.5</c:v>
                </c:pt>
                <c:pt idx="42">
                  <c:v>87.9</c:v>
                </c:pt>
                <c:pt idx="43">
                  <c:v>91.5</c:v>
                </c:pt>
                <c:pt idx="44">
                  <c:v>80.6</c:v>
                </c:pt>
                <c:pt idx="45">
                  <c:v>80.6</c:v>
                </c:pt>
                <c:pt idx="46">
                  <c:v>81.6</c:v>
                </c:pt>
                <c:pt idx="47">
                  <c:v>89.5</c:v>
                </c:pt>
                <c:pt idx="48">
                  <c:v>81.9</c:v>
                </c:pt>
                <c:pt idx="49">
                  <c:v>83.9</c:v>
                </c:pt>
                <c:pt idx="50">
                  <c:v>85.4</c:v>
                </c:pt>
                <c:pt idx="51">
                  <c:v>87.1</c:v>
                </c:pt>
                <c:pt idx="52">
                  <c:v>90.9</c:v>
                </c:pt>
                <c:pt idx="53">
                  <c:v>104.6</c:v>
                </c:pt>
                <c:pt idx="54">
                  <c:v>97.2</c:v>
                </c:pt>
                <c:pt idx="55">
                  <c:v>99.9</c:v>
                </c:pt>
                <c:pt idx="56">
                  <c:v>88.3</c:v>
                </c:pt>
                <c:pt idx="57">
                  <c:v>88.2</c:v>
                </c:pt>
                <c:pt idx="58">
                  <c:v>88.9</c:v>
                </c:pt>
                <c:pt idx="59">
                  <c:v>97.9</c:v>
                </c:pt>
                <c:pt idx="60">
                  <c:v>88.3</c:v>
                </c:pt>
                <c:pt idx="61">
                  <c:v>90.9</c:v>
                </c:pt>
                <c:pt idx="62">
                  <c:v>93.6</c:v>
                </c:pt>
                <c:pt idx="63">
                  <c:v>94.5</c:v>
                </c:pt>
                <c:pt idx="64">
                  <c:v>101</c:v>
                </c:pt>
                <c:pt idx="65">
                  <c:v>116.3</c:v>
                </c:pt>
                <c:pt idx="66">
                  <c:v>105.4</c:v>
                </c:pt>
                <c:pt idx="67">
                  <c:v>110</c:v>
                </c:pt>
                <c:pt idx="68">
                  <c:v>97.1</c:v>
                </c:pt>
                <c:pt idx="69">
                  <c:v>96.5</c:v>
                </c:pt>
                <c:pt idx="70">
                  <c:v>99.2</c:v>
                </c:pt>
                <c:pt idx="71">
                  <c:v>107.4</c:v>
                </c:pt>
                <c:pt idx="72">
                  <c:v>99.4</c:v>
                </c:pt>
                <c:pt idx="73">
                  <c:v>101.2</c:v>
                </c:pt>
                <c:pt idx="74">
                  <c:v>103.3</c:v>
                </c:pt>
                <c:pt idx="75">
                  <c:v>106.8</c:v>
                </c:pt>
                <c:pt idx="76">
                  <c:v>112</c:v>
                </c:pt>
                <c:pt idx="77">
                  <c:v>131.4</c:v>
                </c:pt>
                <c:pt idx="78">
                  <c:v>116.3</c:v>
                </c:pt>
                <c:pt idx="79">
                  <c:v>122.6</c:v>
                </c:pt>
                <c:pt idx="80">
                  <c:v>107.2</c:v>
                </c:pt>
                <c:pt idx="81">
                  <c:v>108.5</c:v>
                </c:pt>
                <c:pt idx="82">
                  <c:v>111.2</c:v>
                </c:pt>
                <c:pt idx="83">
                  <c:v>118.8</c:v>
                </c:pt>
                <c:pt idx="84">
                  <c:v>111.8</c:v>
                </c:pt>
                <c:pt idx="85">
                  <c:v>112.1</c:v>
                </c:pt>
                <c:pt idx="86">
                  <c:v>114.5</c:v>
                </c:pt>
                <c:pt idx="87">
                  <c:v>119.5</c:v>
                </c:pt>
                <c:pt idx="88">
                  <c:v>124.6</c:v>
                </c:pt>
                <c:pt idx="89">
                  <c:v>143.6</c:v>
                </c:pt>
                <c:pt idx="90">
                  <c:v>131.2</c:v>
                </c:pt>
                <c:pt idx="91">
                  <c:v>134.9</c:v>
                </c:pt>
                <c:pt idx="92">
                  <c:v>118.9</c:v>
                </c:pt>
                <c:pt idx="93">
                  <c:v>119.1</c:v>
                </c:pt>
                <c:pt idx="94">
                  <c:v>120.7</c:v>
                </c:pt>
                <c:pt idx="95">
                  <c:v>130.5</c:v>
                </c:pt>
                <c:pt idx="96">
                  <c:v>122</c:v>
                </c:pt>
                <c:pt idx="97">
                  <c:v>122.3</c:v>
                </c:pt>
                <c:pt idx="98">
                  <c:v>125.3</c:v>
                </c:pt>
                <c:pt idx="99">
                  <c:v>128.8</c:v>
                </c:pt>
                <c:pt idx="100">
                  <c:v>136.2</c:v>
                </c:pt>
                <c:pt idx="101">
                  <c:v>158.2</c:v>
                </c:pt>
                <c:pt idx="102">
                  <c:v>144.4</c:v>
                </c:pt>
                <c:pt idx="103">
                  <c:v>146.2</c:v>
                </c:pt>
                <c:pt idx="104">
                  <c:v>129.7</c:v>
                </c:pt>
                <c:pt idx="105">
                  <c:v>129.7</c:v>
                </c:pt>
                <c:pt idx="106">
                  <c:v>130.8</c:v>
                </c:pt>
                <c:pt idx="107">
                  <c:v>141.1</c:v>
                </c:pt>
                <c:pt idx="108">
                  <c:v>133.9</c:v>
                </c:pt>
                <c:pt idx="109">
                  <c:v>133.7</c:v>
                </c:pt>
                <c:pt idx="110">
                  <c:v>137.4</c:v>
                </c:pt>
                <c:pt idx="111">
                  <c:v>140.6</c:v>
                </c:pt>
                <c:pt idx="112">
                  <c:v>146.8</c:v>
                </c:pt>
                <c:pt idx="113">
                  <c:v>171.7</c:v>
                </c:pt>
                <c:pt idx="114">
                  <c:v>157.3</c:v>
                </c:pt>
                <c:pt idx="115">
                  <c:v>158</c:v>
                </c:pt>
                <c:pt idx="116">
                  <c:v>140.3</c:v>
                </c:pt>
                <c:pt idx="117">
                  <c:v>140</c:v>
                </c:pt>
                <c:pt idx="118">
                  <c:v>142.6</c:v>
                </c:pt>
                <c:pt idx="119">
                  <c:v>154.6</c:v>
                </c:pt>
                <c:pt idx="120">
                  <c:v>142.1</c:v>
                </c:pt>
                <c:pt idx="121">
                  <c:v>144.6</c:v>
                </c:pt>
                <c:pt idx="122">
                  <c:v>147.7</c:v>
                </c:pt>
                <c:pt idx="123">
                  <c:v>155</c:v>
                </c:pt>
                <c:pt idx="124">
                  <c:v>158.1</c:v>
                </c:pt>
                <c:pt idx="125">
                  <c:v>187.2</c:v>
                </c:pt>
                <c:pt idx="126">
                  <c:v>171.9</c:v>
                </c:pt>
                <c:pt idx="127">
                  <c:v>170.1</c:v>
                </c:pt>
                <c:pt idx="128">
                  <c:v>153.4</c:v>
                </c:pt>
                <c:pt idx="129">
                  <c:v>150.5</c:v>
                </c:pt>
                <c:pt idx="130">
                  <c:v>155.3</c:v>
                </c:pt>
                <c:pt idx="131">
                  <c:v>166.2</c:v>
                </c:pt>
                <c:pt idx="132">
                  <c:v>155.2</c:v>
                </c:pt>
                <c:pt idx="133">
                  <c:v>156.1</c:v>
                </c:pt>
                <c:pt idx="134">
                  <c:v>158.7</c:v>
                </c:pt>
                <c:pt idx="135">
                  <c:v>162.4</c:v>
                </c:pt>
                <c:pt idx="136">
                  <c:v>168.4</c:v>
                </c:pt>
                <c:pt idx="137">
                  <c:v>208</c:v>
                </c:pt>
                <c:pt idx="138">
                  <c:v>185.5</c:v>
                </c:pt>
                <c:pt idx="139">
                  <c:v>185.6</c:v>
                </c:pt>
                <c:pt idx="140">
                  <c:v>166.1</c:v>
                </c:pt>
                <c:pt idx="141">
                  <c:v>164.9</c:v>
                </c:pt>
                <c:pt idx="142">
                  <c:v>168.9</c:v>
                </c:pt>
                <c:pt idx="143">
                  <c:v>181.2</c:v>
                </c:pt>
                <c:pt idx="144">
                  <c:v>170.2</c:v>
                </c:pt>
                <c:pt idx="145">
                  <c:v>171.3</c:v>
                </c:pt>
                <c:pt idx="146">
                  <c:v>172.6</c:v>
                </c:pt>
                <c:pt idx="147">
                  <c:v>178.4</c:v>
                </c:pt>
                <c:pt idx="148">
                  <c:v>184.6</c:v>
                </c:pt>
                <c:pt idx="149">
                  <c:v>223.7</c:v>
                </c:pt>
                <c:pt idx="150">
                  <c:v>197.9</c:v>
                </c:pt>
                <c:pt idx="151">
                  <c:v>196.4</c:v>
                </c:pt>
                <c:pt idx="152">
                  <c:v>177.3</c:v>
                </c:pt>
                <c:pt idx="153">
                  <c:v>179.9</c:v>
                </c:pt>
                <c:pt idx="154">
                  <c:v>189.4</c:v>
                </c:pt>
                <c:pt idx="155">
                  <c:v>199.5</c:v>
                </c:pt>
                <c:pt idx="156">
                  <c:v>190.5</c:v>
                </c:pt>
                <c:pt idx="157">
                  <c:v>190.2</c:v>
                </c:pt>
                <c:pt idx="158">
                  <c:v>192.1</c:v>
                </c:pt>
                <c:pt idx="159">
                  <c:v>202</c:v>
                </c:pt>
                <c:pt idx="160">
                  <c:v>203.1</c:v>
                </c:pt>
                <c:pt idx="161">
                  <c:v>246</c:v>
                </c:pt>
                <c:pt idx="162">
                  <c:v>220.7</c:v>
                </c:pt>
                <c:pt idx="163">
                  <c:v>216.6</c:v>
                </c:pt>
                <c:pt idx="164">
                  <c:v>201.5</c:v>
                </c:pt>
                <c:pt idx="165">
                  <c:v>202.5</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Taulukko!$AG$3:$AG$170</c:f>
              <c:numCache>
                <c:ptCount val="168"/>
                <c:pt idx="0">
                  <c:v>58.3</c:v>
                </c:pt>
                <c:pt idx="1">
                  <c:v>58.8</c:v>
                </c:pt>
                <c:pt idx="2">
                  <c:v>59.8</c:v>
                </c:pt>
                <c:pt idx="3">
                  <c:v>60.1</c:v>
                </c:pt>
                <c:pt idx="4">
                  <c:v>60.8</c:v>
                </c:pt>
                <c:pt idx="5">
                  <c:v>61.8</c:v>
                </c:pt>
                <c:pt idx="6">
                  <c:v>61.8</c:v>
                </c:pt>
                <c:pt idx="7">
                  <c:v>62.3</c:v>
                </c:pt>
                <c:pt idx="8">
                  <c:v>63.2</c:v>
                </c:pt>
                <c:pt idx="9">
                  <c:v>63.5</c:v>
                </c:pt>
                <c:pt idx="10">
                  <c:v>64.5</c:v>
                </c:pt>
                <c:pt idx="11">
                  <c:v>65.2</c:v>
                </c:pt>
                <c:pt idx="12">
                  <c:v>65.5</c:v>
                </c:pt>
                <c:pt idx="13">
                  <c:v>66.3</c:v>
                </c:pt>
                <c:pt idx="14">
                  <c:v>66.3</c:v>
                </c:pt>
                <c:pt idx="15">
                  <c:v>66.8</c:v>
                </c:pt>
                <c:pt idx="16">
                  <c:v>67.4</c:v>
                </c:pt>
                <c:pt idx="17">
                  <c:v>67.6</c:v>
                </c:pt>
                <c:pt idx="18">
                  <c:v>68.3</c:v>
                </c:pt>
                <c:pt idx="19">
                  <c:v>68.8</c:v>
                </c:pt>
                <c:pt idx="20">
                  <c:v>69</c:v>
                </c:pt>
                <c:pt idx="21">
                  <c:v>70.4</c:v>
                </c:pt>
                <c:pt idx="22">
                  <c:v>70.4</c:v>
                </c:pt>
                <c:pt idx="23">
                  <c:v>71</c:v>
                </c:pt>
                <c:pt idx="24">
                  <c:v>71.7</c:v>
                </c:pt>
                <c:pt idx="25">
                  <c:v>71.7</c:v>
                </c:pt>
                <c:pt idx="26">
                  <c:v>72.2</c:v>
                </c:pt>
                <c:pt idx="27">
                  <c:v>73.7</c:v>
                </c:pt>
                <c:pt idx="28">
                  <c:v>73.5</c:v>
                </c:pt>
                <c:pt idx="29">
                  <c:v>74.4</c:v>
                </c:pt>
                <c:pt idx="30">
                  <c:v>75.3</c:v>
                </c:pt>
                <c:pt idx="31">
                  <c:v>76</c:v>
                </c:pt>
                <c:pt idx="32">
                  <c:v>76.6</c:v>
                </c:pt>
                <c:pt idx="33">
                  <c:v>76.8</c:v>
                </c:pt>
                <c:pt idx="34">
                  <c:v>77.3</c:v>
                </c:pt>
                <c:pt idx="35">
                  <c:v>77.9</c:v>
                </c:pt>
                <c:pt idx="36">
                  <c:v>79</c:v>
                </c:pt>
                <c:pt idx="37">
                  <c:v>80</c:v>
                </c:pt>
                <c:pt idx="38">
                  <c:v>80.6</c:v>
                </c:pt>
                <c:pt idx="39">
                  <c:v>80.9</c:v>
                </c:pt>
                <c:pt idx="40">
                  <c:v>82.3</c:v>
                </c:pt>
                <c:pt idx="41">
                  <c:v>82.5</c:v>
                </c:pt>
                <c:pt idx="42">
                  <c:v>83.3</c:v>
                </c:pt>
                <c:pt idx="43">
                  <c:v>84.2</c:v>
                </c:pt>
                <c:pt idx="44">
                  <c:v>84.8</c:v>
                </c:pt>
                <c:pt idx="45">
                  <c:v>85.2</c:v>
                </c:pt>
                <c:pt idx="46">
                  <c:v>86.5</c:v>
                </c:pt>
                <c:pt idx="47">
                  <c:v>86.9</c:v>
                </c:pt>
                <c:pt idx="48">
                  <c:v>87.6</c:v>
                </c:pt>
                <c:pt idx="49">
                  <c:v>88.4</c:v>
                </c:pt>
                <c:pt idx="50">
                  <c:v>88.9</c:v>
                </c:pt>
                <c:pt idx="51">
                  <c:v>89.3</c:v>
                </c:pt>
                <c:pt idx="52">
                  <c:v>90</c:v>
                </c:pt>
                <c:pt idx="53">
                  <c:v>90.1</c:v>
                </c:pt>
                <c:pt idx="54">
                  <c:v>91.8</c:v>
                </c:pt>
                <c:pt idx="55">
                  <c:v>92.2</c:v>
                </c:pt>
                <c:pt idx="56">
                  <c:v>92.9</c:v>
                </c:pt>
                <c:pt idx="57">
                  <c:v>93.8</c:v>
                </c:pt>
                <c:pt idx="58">
                  <c:v>93.7</c:v>
                </c:pt>
                <c:pt idx="59">
                  <c:v>95</c:v>
                </c:pt>
                <c:pt idx="60">
                  <c:v>95</c:v>
                </c:pt>
                <c:pt idx="61">
                  <c:v>95.9</c:v>
                </c:pt>
                <c:pt idx="62">
                  <c:v>97.4</c:v>
                </c:pt>
                <c:pt idx="63">
                  <c:v>97.4</c:v>
                </c:pt>
                <c:pt idx="64">
                  <c:v>98.9</c:v>
                </c:pt>
                <c:pt idx="65">
                  <c:v>99.6</c:v>
                </c:pt>
                <c:pt idx="66">
                  <c:v>100.5</c:v>
                </c:pt>
                <c:pt idx="67">
                  <c:v>101.2</c:v>
                </c:pt>
                <c:pt idx="68">
                  <c:v>102.1</c:v>
                </c:pt>
                <c:pt idx="69">
                  <c:v>103</c:v>
                </c:pt>
                <c:pt idx="70">
                  <c:v>104.2</c:v>
                </c:pt>
                <c:pt idx="71">
                  <c:v>105</c:v>
                </c:pt>
                <c:pt idx="72">
                  <c:v>106</c:v>
                </c:pt>
                <c:pt idx="73">
                  <c:v>107</c:v>
                </c:pt>
                <c:pt idx="74">
                  <c:v>107.6</c:v>
                </c:pt>
                <c:pt idx="75">
                  <c:v>109.5</c:v>
                </c:pt>
                <c:pt idx="76">
                  <c:v>109.8</c:v>
                </c:pt>
                <c:pt idx="77">
                  <c:v>111.6</c:v>
                </c:pt>
                <c:pt idx="78">
                  <c:v>111.2</c:v>
                </c:pt>
                <c:pt idx="79">
                  <c:v>113</c:v>
                </c:pt>
                <c:pt idx="80">
                  <c:v>113.8</c:v>
                </c:pt>
                <c:pt idx="81">
                  <c:v>115.2</c:v>
                </c:pt>
                <c:pt idx="82">
                  <c:v>116.7</c:v>
                </c:pt>
                <c:pt idx="83">
                  <c:v>116.8</c:v>
                </c:pt>
                <c:pt idx="84">
                  <c:v>118.4</c:v>
                </c:pt>
                <c:pt idx="85">
                  <c:v>119.1</c:v>
                </c:pt>
                <c:pt idx="86">
                  <c:v>120.1</c:v>
                </c:pt>
                <c:pt idx="87">
                  <c:v>121.7</c:v>
                </c:pt>
                <c:pt idx="88">
                  <c:v>121.9</c:v>
                </c:pt>
                <c:pt idx="89">
                  <c:v>122.5</c:v>
                </c:pt>
                <c:pt idx="90">
                  <c:v>123.9</c:v>
                </c:pt>
                <c:pt idx="91">
                  <c:v>124.7</c:v>
                </c:pt>
                <c:pt idx="92">
                  <c:v>126.2</c:v>
                </c:pt>
                <c:pt idx="93">
                  <c:v>126.6</c:v>
                </c:pt>
                <c:pt idx="94">
                  <c:v>127.1</c:v>
                </c:pt>
                <c:pt idx="95">
                  <c:v>129</c:v>
                </c:pt>
                <c:pt idx="96">
                  <c:v>129.2</c:v>
                </c:pt>
                <c:pt idx="97">
                  <c:v>129.9</c:v>
                </c:pt>
                <c:pt idx="98">
                  <c:v>131.4</c:v>
                </c:pt>
                <c:pt idx="99">
                  <c:v>131.5</c:v>
                </c:pt>
                <c:pt idx="100">
                  <c:v>133.4</c:v>
                </c:pt>
                <c:pt idx="101">
                  <c:v>134.7</c:v>
                </c:pt>
                <c:pt idx="102">
                  <c:v>135.4</c:v>
                </c:pt>
                <c:pt idx="103">
                  <c:v>136.3</c:v>
                </c:pt>
                <c:pt idx="104">
                  <c:v>136.9</c:v>
                </c:pt>
                <c:pt idx="105">
                  <c:v>137.9</c:v>
                </c:pt>
                <c:pt idx="106">
                  <c:v>138.8</c:v>
                </c:pt>
                <c:pt idx="107">
                  <c:v>139.3</c:v>
                </c:pt>
                <c:pt idx="108">
                  <c:v>141.5</c:v>
                </c:pt>
                <c:pt idx="109">
                  <c:v>142.5</c:v>
                </c:pt>
                <c:pt idx="110">
                  <c:v>143.3</c:v>
                </c:pt>
                <c:pt idx="111">
                  <c:v>143.4</c:v>
                </c:pt>
                <c:pt idx="112">
                  <c:v>145.4</c:v>
                </c:pt>
                <c:pt idx="113">
                  <c:v>144.9</c:v>
                </c:pt>
                <c:pt idx="114">
                  <c:v>146.3</c:v>
                </c:pt>
                <c:pt idx="115">
                  <c:v>148.2</c:v>
                </c:pt>
                <c:pt idx="116">
                  <c:v>148.1</c:v>
                </c:pt>
                <c:pt idx="117">
                  <c:v>149.8</c:v>
                </c:pt>
                <c:pt idx="118">
                  <c:v>150.4</c:v>
                </c:pt>
                <c:pt idx="119">
                  <c:v>152</c:v>
                </c:pt>
                <c:pt idx="120">
                  <c:v>151.9</c:v>
                </c:pt>
                <c:pt idx="121">
                  <c:v>153.2</c:v>
                </c:pt>
                <c:pt idx="122">
                  <c:v>154.7</c:v>
                </c:pt>
                <c:pt idx="123">
                  <c:v>157.7</c:v>
                </c:pt>
                <c:pt idx="124">
                  <c:v>157.4</c:v>
                </c:pt>
                <c:pt idx="125">
                  <c:v>156.8</c:v>
                </c:pt>
                <c:pt idx="126">
                  <c:v>159.9</c:v>
                </c:pt>
                <c:pt idx="127">
                  <c:v>159.5</c:v>
                </c:pt>
                <c:pt idx="128">
                  <c:v>161.4</c:v>
                </c:pt>
                <c:pt idx="129">
                  <c:v>161.3</c:v>
                </c:pt>
                <c:pt idx="130">
                  <c:v>162.8</c:v>
                </c:pt>
                <c:pt idx="131">
                  <c:v>163</c:v>
                </c:pt>
                <c:pt idx="132">
                  <c:v>165</c:v>
                </c:pt>
                <c:pt idx="133">
                  <c:v>165.4</c:v>
                </c:pt>
                <c:pt idx="134">
                  <c:v>166.7</c:v>
                </c:pt>
                <c:pt idx="135">
                  <c:v>166.6</c:v>
                </c:pt>
                <c:pt idx="136">
                  <c:v>168.2</c:v>
                </c:pt>
                <c:pt idx="137">
                  <c:v>173.3</c:v>
                </c:pt>
                <c:pt idx="138">
                  <c:v>173.3</c:v>
                </c:pt>
                <c:pt idx="139">
                  <c:v>174.8</c:v>
                </c:pt>
                <c:pt idx="140">
                  <c:v>175.1</c:v>
                </c:pt>
                <c:pt idx="141">
                  <c:v>176.5</c:v>
                </c:pt>
                <c:pt idx="142">
                  <c:v>175.9</c:v>
                </c:pt>
                <c:pt idx="143">
                  <c:v>178.3</c:v>
                </c:pt>
                <c:pt idx="144">
                  <c:v>179.2</c:v>
                </c:pt>
                <c:pt idx="145">
                  <c:v>181.3</c:v>
                </c:pt>
                <c:pt idx="146">
                  <c:v>180.9</c:v>
                </c:pt>
                <c:pt idx="147">
                  <c:v>182.6</c:v>
                </c:pt>
                <c:pt idx="148">
                  <c:v>185.1</c:v>
                </c:pt>
                <c:pt idx="149">
                  <c:v>185.9</c:v>
                </c:pt>
                <c:pt idx="150">
                  <c:v>186.8</c:v>
                </c:pt>
                <c:pt idx="151">
                  <c:v>187.6</c:v>
                </c:pt>
                <c:pt idx="152">
                  <c:v>189</c:v>
                </c:pt>
                <c:pt idx="153">
                  <c:v>191.6</c:v>
                </c:pt>
                <c:pt idx="154">
                  <c:v>195.4</c:v>
                </c:pt>
                <c:pt idx="155">
                  <c:v>196.2</c:v>
                </c:pt>
                <c:pt idx="156">
                  <c:v>198.3</c:v>
                </c:pt>
                <c:pt idx="157">
                  <c:v>199.6</c:v>
                </c:pt>
                <c:pt idx="158">
                  <c:v>202.4</c:v>
                </c:pt>
                <c:pt idx="159">
                  <c:v>204.5</c:v>
                </c:pt>
                <c:pt idx="160">
                  <c:v>204.3</c:v>
                </c:pt>
                <c:pt idx="161">
                  <c:v>206.5</c:v>
                </c:pt>
                <c:pt idx="162">
                  <c:v>208.1</c:v>
                </c:pt>
                <c:pt idx="163">
                  <c:v>209.9</c:v>
                </c:pt>
                <c:pt idx="164">
                  <c:v>213.7</c:v>
                </c:pt>
                <c:pt idx="165">
                  <c:v>215.3</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Taulukko!$AH$3:$AH$170</c:f>
              <c:numCache>
                <c:ptCount val="168"/>
                <c:pt idx="0">
                  <c:v>58.3</c:v>
                </c:pt>
                <c:pt idx="1">
                  <c:v>58.9</c:v>
                </c:pt>
                <c:pt idx="2">
                  <c:v>59.6</c:v>
                </c:pt>
                <c:pt idx="3">
                  <c:v>60.2</c:v>
                </c:pt>
                <c:pt idx="4">
                  <c:v>60.9</c:v>
                </c:pt>
                <c:pt idx="5">
                  <c:v>61.5</c:v>
                </c:pt>
                <c:pt idx="6">
                  <c:v>61.9</c:v>
                </c:pt>
                <c:pt idx="7">
                  <c:v>62.5</c:v>
                </c:pt>
                <c:pt idx="8">
                  <c:v>63.1</c:v>
                </c:pt>
                <c:pt idx="9">
                  <c:v>63.7</c:v>
                </c:pt>
                <c:pt idx="10">
                  <c:v>64.4</c:v>
                </c:pt>
                <c:pt idx="11">
                  <c:v>65</c:v>
                </c:pt>
                <c:pt idx="12">
                  <c:v>65.6</c:v>
                </c:pt>
                <c:pt idx="13">
                  <c:v>66.1</c:v>
                </c:pt>
                <c:pt idx="14">
                  <c:v>66.4</c:v>
                </c:pt>
                <c:pt idx="15">
                  <c:v>66.8</c:v>
                </c:pt>
                <c:pt idx="16">
                  <c:v>67.3</c:v>
                </c:pt>
                <c:pt idx="17">
                  <c:v>67.8</c:v>
                </c:pt>
                <c:pt idx="18">
                  <c:v>68.3</c:v>
                </c:pt>
                <c:pt idx="19">
                  <c:v>68.8</c:v>
                </c:pt>
                <c:pt idx="20">
                  <c:v>69.4</c:v>
                </c:pt>
                <c:pt idx="21">
                  <c:v>70.1</c:v>
                </c:pt>
                <c:pt idx="22">
                  <c:v>70.6</c:v>
                </c:pt>
                <c:pt idx="23">
                  <c:v>71.1</c:v>
                </c:pt>
                <c:pt idx="24">
                  <c:v>71.5</c:v>
                </c:pt>
                <c:pt idx="25">
                  <c:v>72</c:v>
                </c:pt>
                <c:pt idx="26">
                  <c:v>72.5</c:v>
                </c:pt>
                <c:pt idx="27">
                  <c:v>73.2</c:v>
                </c:pt>
                <c:pt idx="28">
                  <c:v>73.8</c:v>
                </c:pt>
                <c:pt idx="29">
                  <c:v>74.5</c:v>
                </c:pt>
                <c:pt idx="30">
                  <c:v>75.2</c:v>
                </c:pt>
                <c:pt idx="31">
                  <c:v>75.9</c:v>
                </c:pt>
                <c:pt idx="32">
                  <c:v>76.4</c:v>
                </c:pt>
                <c:pt idx="33">
                  <c:v>76.9</c:v>
                </c:pt>
                <c:pt idx="34">
                  <c:v>77.4</c:v>
                </c:pt>
                <c:pt idx="35">
                  <c:v>78.1</c:v>
                </c:pt>
                <c:pt idx="36">
                  <c:v>79</c:v>
                </c:pt>
                <c:pt idx="37">
                  <c:v>79.8</c:v>
                </c:pt>
                <c:pt idx="38">
                  <c:v>80.5</c:v>
                </c:pt>
                <c:pt idx="39">
                  <c:v>81.2</c:v>
                </c:pt>
                <c:pt idx="40">
                  <c:v>82</c:v>
                </c:pt>
                <c:pt idx="41">
                  <c:v>82.7</c:v>
                </c:pt>
                <c:pt idx="42">
                  <c:v>83.4</c:v>
                </c:pt>
                <c:pt idx="43">
                  <c:v>84.1</c:v>
                </c:pt>
                <c:pt idx="44">
                  <c:v>84.8</c:v>
                </c:pt>
                <c:pt idx="45">
                  <c:v>85.5</c:v>
                </c:pt>
                <c:pt idx="46">
                  <c:v>86.2</c:v>
                </c:pt>
                <c:pt idx="47">
                  <c:v>87</c:v>
                </c:pt>
                <c:pt idx="48">
                  <c:v>87.6</c:v>
                </c:pt>
                <c:pt idx="49">
                  <c:v>88.3</c:v>
                </c:pt>
                <c:pt idx="50">
                  <c:v>88.9</c:v>
                </c:pt>
                <c:pt idx="51">
                  <c:v>89.4</c:v>
                </c:pt>
                <c:pt idx="52">
                  <c:v>89.9</c:v>
                </c:pt>
                <c:pt idx="53">
                  <c:v>90.6</c:v>
                </c:pt>
                <c:pt idx="54">
                  <c:v>91.4</c:v>
                </c:pt>
                <c:pt idx="55">
                  <c:v>92.2</c:v>
                </c:pt>
                <c:pt idx="56">
                  <c:v>92.9</c:v>
                </c:pt>
                <c:pt idx="57">
                  <c:v>93.5</c:v>
                </c:pt>
                <c:pt idx="58">
                  <c:v>94.1</c:v>
                </c:pt>
                <c:pt idx="59">
                  <c:v>94.7</c:v>
                </c:pt>
                <c:pt idx="60">
                  <c:v>95.3</c:v>
                </c:pt>
                <c:pt idx="61">
                  <c:v>96.1</c:v>
                </c:pt>
                <c:pt idx="62">
                  <c:v>97</c:v>
                </c:pt>
                <c:pt idx="63">
                  <c:v>97.8</c:v>
                </c:pt>
                <c:pt idx="64">
                  <c:v>98.7</c:v>
                </c:pt>
                <c:pt idx="65">
                  <c:v>99.6</c:v>
                </c:pt>
                <c:pt idx="66">
                  <c:v>100.4</c:v>
                </c:pt>
                <c:pt idx="67">
                  <c:v>101.3</c:v>
                </c:pt>
                <c:pt idx="68">
                  <c:v>102.1</c:v>
                </c:pt>
                <c:pt idx="69">
                  <c:v>103.1</c:v>
                </c:pt>
                <c:pt idx="70">
                  <c:v>104.1</c:v>
                </c:pt>
                <c:pt idx="71">
                  <c:v>105.1</c:v>
                </c:pt>
                <c:pt idx="72">
                  <c:v>106</c:v>
                </c:pt>
                <c:pt idx="73">
                  <c:v>107</c:v>
                </c:pt>
                <c:pt idx="74">
                  <c:v>108</c:v>
                </c:pt>
                <c:pt idx="75">
                  <c:v>109.1</c:v>
                </c:pt>
                <c:pt idx="76">
                  <c:v>110.1</c:v>
                </c:pt>
                <c:pt idx="77">
                  <c:v>111</c:v>
                </c:pt>
                <c:pt idx="78">
                  <c:v>111.8</c:v>
                </c:pt>
                <c:pt idx="79">
                  <c:v>112.8</c:v>
                </c:pt>
                <c:pt idx="80">
                  <c:v>114</c:v>
                </c:pt>
                <c:pt idx="81">
                  <c:v>115.2</c:v>
                </c:pt>
                <c:pt idx="82">
                  <c:v>116.3</c:v>
                </c:pt>
                <c:pt idx="83">
                  <c:v>117.2</c:v>
                </c:pt>
                <c:pt idx="84">
                  <c:v>118.2</c:v>
                </c:pt>
                <c:pt idx="85">
                  <c:v>119.2</c:v>
                </c:pt>
                <c:pt idx="86">
                  <c:v>120.2</c:v>
                </c:pt>
                <c:pt idx="87">
                  <c:v>121.2</c:v>
                </c:pt>
                <c:pt idx="88">
                  <c:v>122</c:v>
                </c:pt>
                <c:pt idx="89">
                  <c:v>122.8</c:v>
                </c:pt>
                <c:pt idx="90">
                  <c:v>123.8</c:v>
                </c:pt>
                <c:pt idx="91">
                  <c:v>124.8</c:v>
                </c:pt>
                <c:pt idx="92">
                  <c:v>125.8</c:v>
                </c:pt>
                <c:pt idx="93">
                  <c:v>126.6</c:v>
                </c:pt>
                <c:pt idx="94">
                  <c:v>127.5</c:v>
                </c:pt>
                <c:pt idx="95">
                  <c:v>128.5</c:v>
                </c:pt>
                <c:pt idx="96">
                  <c:v>129.3</c:v>
                </c:pt>
                <c:pt idx="97">
                  <c:v>130.2</c:v>
                </c:pt>
                <c:pt idx="98">
                  <c:v>131.1</c:v>
                </c:pt>
                <c:pt idx="99">
                  <c:v>132.1</c:v>
                </c:pt>
                <c:pt idx="100">
                  <c:v>133.3</c:v>
                </c:pt>
                <c:pt idx="101">
                  <c:v>134.4</c:v>
                </c:pt>
                <c:pt idx="102">
                  <c:v>135.4</c:v>
                </c:pt>
                <c:pt idx="103">
                  <c:v>136.2</c:v>
                </c:pt>
                <c:pt idx="104">
                  <c:v>137</c:v>
                </c:pt>
                <c:pt idx="105">
                  <c:v>137.9</c:v>
                </c:pt>
                <c:pt idx="106">
                  <c:v>138.8</c:v>
                </c:pt>
                <c:pt idx="107">
                  <c:v>139.9</c:v>
                </c:pt>
                <c:pt idx="108">
                  <c:v>141.1</c:v>
                </c:pt>
                <c:pt idx="109">
                  <c:v>142.3</c:v>
                </c:pt>
                <c:pt idx="110">
                  <c:v>143.1</c:v>
                </c:pt>
                <c:pt idx="111">
                  <c:v>143.9</c:v>
                </c:pt>
                <c:pt idx="112">
                  <c:v>144.7</c:v>
                </c:pt>
                <c:pt idx="113">
                  <c:v>145.5</c:v>
                </c:pt>
                <c:pt idx="114">
                  <c:v>146.5</c:v>
                </c:pt>
                <c:pt idx="115">
                  <c:v>147.6</c:v>
                </c:pt>
                <c:pt idx="116">
                  <c:v>148.6</c:v>
                </c:pt>
                <c:pt idx="117">
                  <c:v>149.6</c:v>
                </c:pt>
                <c:pt idx="118">
                  <c:v>150.6</c:v>
                </c:pt>
                <c:pt idx="119">
                  <c:v>151.5</c:v>
                </c:pt>
                <c:pt idx="120">
                  <c:v>152.4</c:v>
                </c:pt>
                <c:pt idx="121">
                  <c:v>153.5</c:v>
                </c:pt>
                <c:pt idx="122">
                  <c:v>155</c:v>
                </c:pt>
                <c:pt idx="123">
                  <c:v>156.4</c:v>
                </c:pt>
                <c:pt idx="124">
                  <c:v>157.3</c:v>
                </c:pt>
                <c:pt idx="125">
                  <c:v>158</c:v>
                </c:pt>
                <c:pt idx="126">
                  <c:v>159</c:v>
                </c:pt>
                <c:pt idx="127">
                  <c:v>160</c:v>
                </c:pt>
                <c:pt idx="128">
                  <c:v>160.9</c:v>
                </c:pt>
                <c:pt idx="129">
                  <c:v>161.7</c:v>
                </c:pt>
                <c:pt idx="130">
                  <c:v>162.5</c:v>
                </c:pt>
                <c:pt idx="131">
                  <c:v>163.5</c:v>
                </c:pt>
                <c:pt idx="132">
                  <c:v>164.5</c:v>
                </c:pt>
                <c:pt idx="133">
                  <c:v>165.5</c:v>
                </c:pt>
                <c:pt idx="134">
                  <c:v>166.4</c:v>
                </c:pt>
                <c:pt idx="135">
                  <c:v>167.4</c:v>
                </c:pt>
                <c:pt idx="136">
                  <c:v>169.3</c:v>
                </c:pt>
                <c:pt idx="137">
                  <c:v>171.6</c:v>
                </c:pt>
                <c:pt idx="138">
                  <c:v>173.3</c:v>
                </c:pt>
                <c:pt idx="139">
                  <c:v>174.4</c:v>
                </c:pt>
                <c:pt idx="140">
                  <c:v>175.3</c:v>
                </c:pt>
                <c:pt idx="141">
                  <c:v>176</c:v>
                </c:pt>
                <c:pt idx="142">
                  <c:v>176.8</c:v>
                </c:pt>
                <c:pt idx="143">
                  <c:v>178</c:v>
                </c:pt>
                <c:pt idx="144">
                  <c:v>179.4</c:v>
                </c:pt>
                <c:pt idx="145">
                  <c:v>180.5</c:v>
                </c:pt>
                <c:pt idx="146">
                  <c:v>181.6</c:v>
                </c:pt>
                <c:pt idx="147">
                  <c:v>182.9</c:v>
                </c:pt>
                <c:pt idx="148">
                  <c:v>184.5</c:v>
                </c:pt>
                <c:pt idx="149">
                  <c:v>185.8</c:v>
                </c:pt>
                <c:pt idx="150">
                  <c:v>186.8</c:v>
                </c:pt>
                <c:pt idx="151">
                  <c:v>188</c:v>
                </c:pt>
                <c:pt idx="152">
                  <c:v>189.6</c:v>
                </c:pt>
                <c:pt idx="153">
                  <c:v>191.9</c:v>
                </c:pt>
                <c:pt idx="154">
                  <c:v>194.4</c:v>
                </c:pt>
                <c:pt idx="155">
                  <c:v>196.4</c:v>
                </c:pt>
                <c:pt idx="156">
                  <c:v>198.2</c:v>
                </c:pt>
                <c:pt idx="157">
                  <c:v>200</c:v>
                </c:pt>
                <c:pt idx="158">
                  <c:v>202</c:v>
                </c:pt>
                <c:pt idx="159">
                  <c:v>203.7</c:v>
                </c:pt>
                <c:pt idx="160">
                  <c:v>205</c:v>
                </c:pt>
                <c:pt idx="161">
                  <c:v>206.5</c:v>
                </c:pt>
                <c:pt idx="162">
                  <c:v>208.3</c:v>
                </c:pt>
                <c:pt idx="163">
                  <c:v>210.5</c:v>
                </c:pt>
                <c:pt idx="164">
                  <c:v>213</c:v>
                </c:pt>
                <c:pt idx="165">
                  <c:v>215.2</c:v>
                </c:pt>
              </c:numCache>
            </c:numRef>
          </c:val>
          <c:smooth val="0"/>
        </c:ser>
        <c:axId val="5839456"/>
        <c:axId val="52555105"/>
      </c:lineChart>
      <c:catAx>
        <c:axId val="5839456"/>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52555105"/>
        <c:crossesAt val="40"/>
        <c:auto val="0"/>
        <c:lblOffset val="100"/>
        <c:tickLblSkip val="6"/>
        <c:noMultiLvlLbl val="0"/>
      </c:catAx>
      <c:valAx>
        <c:axId val="52555105"/>
        <c:scaling>
          <c:orientation val="minMax"/>
          <c:max val="270"/>
          <c:min val="5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583945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2625"/>
          <c:y val="0.424"/>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Muut palvelut</a:t>
            </a:r>
          </a:p>
        </c:rich>
      </c:tx>
      <c:layout>
        <c:manualLayout>
          <c:xMode val="factor"/>
          <c:yMode val="factor"/>
          <c:x val="-0.0805"/>
          <c:y val="0.00275"/>
        </c:manualLayout>
      </c:layout>
      <c:spPr>
        <a:noFill/>
        <a:ln>
          <a:noFill/>
        </a:ln>
      </c:spPr>
    </c:title>
    <c:plotArea>
      <c:layout>
        <c:manualLayout>
          <c:xMode val="edge"/>
          <c:yMode val="edge"/>
          <c:x val="0.03725"/>
          <c:y val="0.14175"/>
          <c:w val="0.758"/>
          <c:h val="0.7722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Taulukko!$AJ$3:$AJ$170</c:f>
              <c:numCache>
                <c:ptCount val="168"/>
                <c:pt idx="0">
                  <c:v>61.8</c:v>
                </c:pt>
                <c:pt idx="1">
                  <c:v>63.3</c:v>
                </c:pt>
                <c:pt idx="2">
                  <c:v>66.3</c:v>
                </c:pt>
                <c:pt idx="3">
                  <c:v>66.1</c:v>
                </c:pt>
                <c:pt idx="4">
                  <c:v>70.4</c:v>
                </c:pt>
                <c:pt idx="5">
                  <c:v>82.7</c:v>
                </c:pt>
                <c:pt idx="6">
                  <c:v>75.7</c:v>
                </c:pt>
                <c:pt idx="7">
                  <c:v>68.7</c:v>
                </c:pt>
                <c:pt idx="8">
                  <c:v>67.4</c:v>
                </c:pt>
                <c:pt idx="9">
                  <c:v>65.9</c:v>
                </c:pt>
                <c:pt idx="10">
                  <c:v>67.6</c:v>
                </c:pt>
                <c:pt idx="11">
                  <c:v>72.2</c:v>
                </c:pt>
                <c:pt idx="12">
                  <c:v>67.4</c:v>
                </c:pt>
                <c:pt idx="13">
                  <c:v>67.9</c:v>
                </c:pt>
                <c:pt idx="14">
                  <c:v>70.9</c:v>
                </c:pt>
                <c:pt idx="15">
                  <c:v>70.4</c:v>
                </c:pt>
                <c:pt idx="16">
                  <c:v>74.7</c:v>
                </c:pt>
                <c:pt idx="17">
                  <c:v>84.2</c:v>
                </c:pt>
                <c:pt idx="18">
                  <c:v>81.3</c:v>
                </c:pt>
                <c:pt idx="19">
                  <c:v>73.3</c:v>
                </c:pt>
                <c:pt idx="20">
                  <c:v>69.1</c:v>
                </c:pt>
                <c:pt idx="21">
                  <c:v>71.3</c:v>
                </c:pt>
                <c:pt idx="22">
                  <c:v>72.4</c:v>
                </c:pt>
                <c:pt idx="23">
                  <c:v>75.5</c:v>
                </c:pt>
                <c:pt idx="24">
                  <c:v>72</c:v>
                </c:pt>
                <c:pt idx="25">
                  <c:v>72.2</c:v>
                </c:pt>
                <c:pt idx="26">
                  <c:v>73.8</c:v>
                </c:pt>
                <c:pt idx="27">
                  <c:v>76.6</c:v>
                </c:pt>
                <c:pt idx="28">
                  <c:v>79.8</c:v>
                </c:pt>
                <c:pt idx="29">
                  <c:v>90.3</c:v>
                </c:pt>
                <c:pt idx="30">
                  <c:v>88.4</c:v>
                </c:pt>
                <c:pt idx="31">
                  <c:v>78.8</c:v>
                </c:pt>
                <c:pt idx="32">
                  <c:v>76.2</c:v>
                </c:pt>
                <c:pt idx="33">
                  <c:v>77.7</c:v>
                </c:pt>
                <c:pt idx="34">
                  <c:v>75.9</c:v>
                </c:pt>
                <c:pt idx="35">
                  <c:v>84.1</c:v>
                </c:pt>
                <c:pt idx="36">
                  <c:v>78</c:v>
                </c:pt>
                <c:pt idx="37">
                  <c:v>79.3</c:v>
                </c:pt>
                <c:pt idx="38">
                  <c:v>81.8</c:v>
                </c:pt>
                <c:pt idx="39">
                  <c:v>85.7</c:v>
                </c:pt>
                <c:pt idx="40">
                  <c:v>86.5</c:v>
                </c:pt>
                <c:pt idx="41">
                  <c:v>101.1</c:v>
                </c:pt>
                <c:pt idx="42">
                  <c:v>98.8</c:v>
                </c:pt>
                <c:pt idx="43">
                  <c:v>86.5</c:v>
                </c:pt>
                <c:pt idx="44">
                  <c:v>84.5</c:v>
                </c:pt>
                <c:pt idx="45">
                  <c:v>85.8</c:v>
                </c:pt>
                <c:pt idx="46">
                  <c:v>84.4</c:v>
                </c:pt>
                <c:pt idx="47">
                  <c:v>93.5</c:v>
                </c:pt>
                <c:pt idx="48">
                  <c:v>81.9</c:v>
                </c:pt>
                <c:pt idx="49">
                  <c:v>85.5</c:v>
                </c:pt>
                <c:pt idx="50">
                  <c:v>90.9</c:v>
                </c:pt>
                <c:pt idx="51">
                  <c:v>90.2</c:v>
                </c:pt>
                <c:pt idx="52">
                  <c:v>92</c:v>
                </c:pt>
                <c:pt idx="53">
                  <c:v>108.2</c:v>
                </c:pt>
                <c:pt idx="54">
                  <c:v>104.4</c:v>
                </c:pt>
                <c:pt idx="55">
                  <c:v>92.2</c:v>
                </c:pt>
                <c:pt idx="56">
                  <c:v>89.5</c:v>
                </c:pt>
                <c:pt idx="57">
                  <c:v>89.7</c:v>
                </c:pt>
                <c:pt idx="58">
                  <c:v>89.7</c:v>
                </c:pt>
                <c:pt idx="59">
                  <c:v>98.7</c:v>
                </c:pt>
                <c:pt idx="60">
                  <c:v>88.5</c:v>
                </c:pt>
                <c:pt idx="61">
                  <c:v>91.7</c:v>
                </c:pt>
                <c:pt idx="62">
                  <c:v>97.4</c:v>
                </c:pt>
                <c:pt idx="63">
                  <c:v>94.9</c:v>
                </c:pt>
                <c:pt idx="64">
                  <c:v>100</c:v>
                </c:pt>
                <c:pt idx="65">
                  <c:v>117.9</c:v>
                </c:pt>
                <c:pt idx="66">
                  <c:v>109.6</c:v>
                </c:pt>
                <c:pt idx="67">
                  <c:v>100.8</c:v>
                </c:pt>
                <c:pt idx="68">
                  <c:v>98.4</c:v>
                </c:pt>
                <c:pt idx="69">
                  <c:v>96</c:v>
                </c:pt>
                <c:pt idx="70">
                  <c:v>98.4</c:v>
                </c:pt>
                <c:pt idx="71">
                  <c:v>106.4</c:v>
                </c:pt>
                <c:pt idx="72">
                  <c:v>98.7</c:v>
                </c:pt>
                <c:pt idx="73">
                  <c:v>101.7</c:v>
                </c:pt>
                <c:pt idx="74">
                  <c:v>106.8</c:v>
                </c:pt>
                <c:pt idx="75">
                  <c:v>104.2</c:v>
                </c:pt>
                <c:pt idx="76">
                  <c:v>108.3</c:v>
                </c:pt>
                <c:pt idx="77">
                  <c:v>129.3</c:v>
                </c:pt>
                <c:pt idx="78">
                  <c:v>118.5</c:v>
                </c:pt>
                <c:pt idx="79">
                  <c:v>111.6</c:v>
                </c:pt>
                <c:pt idx="80">
                  <c:v>103.1</c:v>
                </c:pt>
                <c:pt idx="81">
                  <c:v>104.2</c:v>
                </c:pt>
                <c:pt idx="82">
                  <c:v>105.4</c:v>
                </c:pt>
                <c:pt idx="83">
                  <c:v>111.2</c:v>
                </c:pt>
                <c:pt idx="84">
                  <c:v>104.3</c:v>
                </c:pt>
                <c:pt idx="85">
                  <c:v>105.1</c:v>
                </c:pt>
                <c:pt idx="86">
                  <c:v>111.4</c:v>
                </c:pt>
                <c:pt idx="87">
                  <c:v>108.8</c:v>
                </c:pt>
                <c:pt idx="88">
                  <c:v>114.3</c:v>
                </c:pt>
                <c:pt idx="89">
                  <c:v>132.1</c:v>
                </c:pt>
                <c:pt idx="90">
                  <c:v>123.9</c:v>
                </c:pt>
                <c:pt idx="91">
                  <c:v>114.6</c:v>
                </c:pt>
                <c:pt idx="92">
                  <c:v>107.2</c:v>
                </c:pt>
                <c:pt idx="93">
                  <c:v>107.4</c:v>
                </c:pt>
                <c:pt idx="94">
                  <c:v>108.3</c:v>
                </c:pt>
                <c:pt idx="95">
                  <c:v>116.7</c:v>
                </c:pt>
                <c:pt idx="96">
                  <c:v>108.8</c:v>
                </c:pt>
                <c:pt idx="97">
                  <c:v>108.9</c:v>
                </c:pt>
                <c:pt idx="98">
                  <c:v>112.4</c:v>
                </c:pt>
                <c:pt idx="99">
                  <c:v>114.2</c:v>
                </c:pt>
                <c:pt idx="100">
                  <c:v>118</c:v>
                </c:pt>
                <c:pt idx="101">
                  <c:v>136.7</c:v>
                </c:pt>
                <c:pt idx="102">
                  <c:v>128.6</c:v>
                </c:pt>
                <c:pt idx="103">
                  <c:v>117.8</c:v>
                </c:pt>
                <c:pt idx="104">
                  <c:v>112.3</c:v>
                </c:pt>
                <c:pt idx="105">
                  <c:v>112.9</c:v>
                </c:pt>
                <c:pt idx="106">
                  <c:v>110.3</c:v>
                </c:pt>
                <c:pt idx="107">
                  <c:v>120.2</c:v>
                </c:pt>
                <c:pt idx="108">
                  <c:v>112.6</c:v>
                </c:pt>
                <c:pt idx="109">
                  <c:v>111.8</c:v>
                </c:pt>
                <c:pt idx="110">
                  <c:v>119</c:v>
                </c:pt>
                <c:pt idx="111">
                  <c:v>117.8</c:v>
                </c:pt>
                <c:pt idx="112">
                  <c:v>120</c:v>
                </c:pt>
                <c:pt idx="113">
                  <c:v>143.8</c:v>
                </c:pt>
                <c:pt idx="114">
                  <c:v>134.9</c:v>
                </c:pt>
                <c:pt idx="115">
                  <c:v>120.9</c:v>
                </c:pt>
                <c:pt idx="116">
                  <c:v>117.3</c:v>
                </c:pt>
                <c:pt idx="117">
                  <c:v>116.3</c:v>
                </c:pt>
                <c:pt idx="118">
                  <c:v>116</c:v>
                </c:pt>
                <c:pt idx="119">
                  <c:v>128.6</c:v>
                </c:pt>
                <c:pt idx="120">
                  <c:v>116</c:v>
                </c:pt>
                <c:pt idx="121">
                  <c:v>118.3</c:v>
                </c:pt>
                <c:pt idx="122">
                  <c:v>124.8</c:v>
                </c:pt>
                <c:pt idx="123">
                  <c:v>125.8</c:v>
                </c:pt>
                <c:pt idx="124">
                  <c:v>126.5</c:v>
                </c:pt>
                <c:pt idx="125">
                  <c:v>151.1</c:v>
                </c:pt>
                <c:pt idx="126">
                  <c:v>141.3</c:v>
                </c:pt>
                <c:pt idx="127">
                  <c:v>128.9</c:v>
                </c:pt>
                <c:pt idx="128">
                  <c:v>126.5</c:v>
                </c:pt>
                <c:pt idx="129">
                  <c:v>122.6</c:v>
                </c:pt>
                <c:pt idx="130">
                  <c:v>123.6</c:v>
                </c:pt>
                <c:pt idx="131">
                  <c:v>135.5</c:v>
                </c:pt>
                <c:pt idx="132">
                  <c:v>123.1</c:v>
                </c:pt>
                <c:pt idx="133">
                  <c:v>124.9</c:v>
                </c:pt>
                <c:pt idx="134">
                  <c:v>130.9</c:v>
                </c:pt>
                <c:pt idx="135">
                  <c:v>128.4</c:v>
                </c:pt>
                <c:pt idx="136">
                  <c:v>131.6</c:v>
                </c:pt>
                <c:pt idx="137">
                  <c:v>163.6</c:v>
                </c:pt>
                <c:pt idx="138">
                  <c:v>146.7</c:v>
                </c:pt>
                <c:pt idx="139">
                  <c:v>136.6</c:v>
                </c:pt>
                <c:pt idx="140">
                  <c:v>133.4</c:v>
                </c:pt>
                <c:pt idx="141">
                  <c:v>130.6</c:v>
                </c:pt>
                <c:pt idx="142">
                  <c:v>132.2</c:v>
                </c:pt>
                <c:pt idx="143">
                  <c:v>144.3</c:v>
                </c:pt>
                <c:pt idx="144">
                  <c:v>131.2</c:v>
                </c:pt>
                <c:pt idx="145">
                  <c:v>133.9</c:v>
                </c:pt>
                <c:pt idx="146">
                  <c:v>141.2</c:v>
                </c:pt>
                <c:pt idx="147">
                  <c:v>138.5</c:v>
                </c:pt>
                <c:pt idx="148">
                  <c:v>142.6</c:v>
                </c:pt>
                <c:pt idx="149">
                  <c:v>172.1</c:v>
                </c:pt>
                <c:pt idx="150">
                  <c:v>156.4</c:v>
                </c:pt>
                <c:pt idx="151">
                  <c:v>146.9</c:v>
                </c:pt>
                <c:pt idx="152">
                  <c:v>140.4</c:v>
                </c:pt>
                <c:pt idx="153">
                  <c:v>141.9</c:v>
                </c:pt>
                <c:pt idx="154">
                  <c:v>147</c:v>
                </c:pt>
                <c:pt idx="155">
                  <c:v>155.3</c:v>
                </c:pt>
                <c:pt idx="156">
                  <c:v>143.3</c:v>
                </c:pt>
                <c:pt idx="157">
                  <c:v>149.3</c:v>
                </c:pt>
                <c:pt idx="158">
                  <c:v>153.9</c:v>
                </c:pt>
                <c:pt idx="159">
                  <c:v>153.8</c:v>
                </c:pt>
                <c:pt idx="160">
                  <c:v>157.6</c:v>
                </c:pt>
                <c:pt idx="161">
                  <c:v>186.1</c:v>
                </c:pt>
                <c:pt idx="162">
                  <c:v>170.6</c:v>
                </c:pt>
                <c:pt idx="163">
                  <c:v>159.7</c:v>
                </c:pt>
                <c:pt idx="164">
                  <c:v>154.3</c:v>
                </c:pt>
                <c:pt idx="165">
                  <c:v>158</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Taulukko!$AK$3:$AK$170</c:f>
              <c:numCache>
                <c:ptCount val="168"/>
                <c:pt idx="0">
                  <c:v>66.8</c:v>
                </c:pt>
                <c:pt idx="1">
                  <c:v>67.2</c:v>
                </c:pt>
                <c:pt idx="2">
                  <c:v>67.3</c:v>
                </c:pt>
                <c:pt idx="3">
                  <c:v>68.1</c:v>
                </c:pt>
                <c:pt idx="4">
                  <c:v>68.6</c:v>
                </c:pt>
                <c:pt idx="5">
                  <c:v>69.7</c:v>
                </c:pt>
                <c:pt idx="6">
                  <c:v>69</c:v>
                </c:pt>
                <c:pt idx="7">
                  <c:v>69.4</c:v>
                </c:pt>
                <c:pt idx="8">
                  <c:v>70.4</c:v>
                </c:pt>
                <c:pt idx="9">
                  <c:v>70.1</c:v>
                </c:pt>
                <c:pt idx="10">
                  <c:v>70.7</c:v>
                </c:pt>
                <c:pt idx="11">
                  <c:v>70.9</c:v>
                </c:pt>
                <c:pt idx="12">
                  <c:v>71.7</c:v>
                </c:pt>
                <c:pt idx="13">
                  <c:v>71.8</c:v>
                </c:pt>
                <c:pt idx="14">
                  <c:v>72.7</c:v>
                </c:pt>
                <c:pt idx="15">
                  <c:v>71.8</c:v>
                </c:pt>
                <c:pt idx="16">
                  <c:v>72.6</c:v>
                </c:pt>
                <c:pt idx="17">
                  <c:v>72.4</c:v>
                </c:pt>
                <c:pt idx="18">
                  <c:v>73.2</c:v>
                </c:pt>
                <c:pt idx="19">
                  <c:v>73.6</c:v>
                </c:pt>
                <c:pt idx="20">
                  <c:v>73.6</c:v>
                </c:pt>
                <c:pt idx="21">
                  <c:v>74.7</c:v>
                </c:pt>
                <c:pt idx="22">
                  <c:v>75.6</c:v>
                </c:pt>
                <c:pt idx="23">
                  <c:v>75.1</c:v>
                </c:pt>
                <c:pt idx="24">
                  <c:v>76.1</c:v>
                </c:pt>
                <c:pt idx="25">
                  <c:v>76.3</c:v>
                </c:pt>
                <c:pt idx="26">
                  <c:v>76.1</c:v>
                </c:pt>
                <c:pt idx="27">
                  <c:v>78</c:v>
                </c:pt>
                <c:pt idx="28">
                  <c:v>77.7</c:v>
                </c:pt>
                <c:pt idx="29">
                  <c:v>78</c:v>
                </c:pt>
                <c:pt idx="30">
                  <c:v>79.2</c:v>
                </c:pt>
                <c:pt idx="31">
                  <c:v>79.9</c:v>
                </c:pt>
                <c:pt idx="32">
                  <c:v>80.2</c:v>
                </c:pt>
                <c:pt idx="33">
                  <c:v>81.1</c:v>
                </c:pt>
                <c:pt idx="34">
                  <c:v>80.8</c:v>
                </c:pt>
                <c:pt idx="35">
                  <c:v>82.7</c:v>
                </c:pt>
                <c:pt idx="36">
                  <c:v>83.3</c:v>
                </c:pt>
                <c:pt idx="37">
                  <c:v>83.9</c:v>
                </c:pt>
                <c:pt idx="38">
                  <c:v>84.2</c:v>
                </c:pt>
                <c:pt idx="39">
                  <c:v>86.3</c:v>
                </c:pt>
                <c:pt idx="40">
                  <c:v>86.6</c:v>
                </c:pt>
                <c:pt idx="41">
                  <c:v>86.7</c:v>
                </c:pt>
                <c:pt idx="42">
                  <c:v>88.1</c:v>
                </c:pt>
                <c:pt idx="43">
                  <c:v>87.9</c:v>
                </c:pt>
                <c:pt idx="44">
                  <c:v>88.7</c:v>
                </c:pt>
                <c:pt idx="45">
                  <c:v>89.4</c:v>
                </c:pt>
                <c:pt idx="46">
                  <c:v>90.1</c:v>
                </c:pt>
                <c:pt idx="47">
                  <c:v>91.1</c:v>
                </c:pt>
                <c:pt idx="48">
                  <c:v>89.2</c:v>
                </c:pt>
                <c:pt idx="49">
                  <c:v>90.7</c:v>
                </c:pt>
                <c:pt idx="50">
                  <c:v>92</c:v>
                </c:pt>
                <c:pt idx="51">
                  <c:v>90.9</c:v>
                </c:pt>
                <c:pt idx="52">
                  <c:v>92.5</c:v>
                </c:pt>
                <c:pt idx="53">
                  <c:v>91.9</c:v>
                </c:pt>
                <c:pt idx="54">
                  <c:v>93.3</c:v>
                </c:pt>
                <c:pt idx="55">
                  <c:v>93.5</c:v>
                </c:pt>
                <c:pt idx="56">
                  <c:v>93.7</c:v>
                </c:pt>
                <c:pt idx="57">
                  <c:v>94.8</c:v>
                </c:pt>
                <c:pt idx="58">
                  <c:v>94.7</c:v>
                </c:pt>
                <c:pt idx="59">
                  <c:v>95.2</c:v>
                </c:pt>
                <c:pt idx="60">
                  <c:v>96.4</c:v>
                </c:pt>
                <c:pt idx="61">
                  <c:v>96.6</c:v>
                </c:pt>
                <c:pt idx="62">
                  <c:v>97.7</c:v>
                </c:pt>
                <c:pt idx="63">
                  <c:v>97.8</c:v>
                </c:pt>
                <c:pt idx="64">
                  <c:v>98.6</c:v>
                </c:pt>
                <c:pt idx="65">
                  <c:v>100.1</c:v>
                </c:pt>
                <c:pt idx="66">
                  <c:v>100.2</c:v>
                </c:pt>
                <c:pt idx="67">
                  <c:v>100.6</c:v>
                </c:pt>
                <c:pt idx="68">
                  <c:v>102.7</c:v>
                </c:pt>
                <c:pt idx="69">
                  <c:v>102.4</c:v>
                </c:pt>
                <c:pt idx="70">
                  <c:v>103.7</c:v>
                </c:pt>
                <c:pt idx="71">
                  <c:v>104.2</c:v>
                </c:pt>
                <c:pt idx="72">
                  <c:v>105.5</c:v>
                </c:pt>
                <c:pt idx="73">
                  <c:v>106.9</c:v>
                </c:pt>
                <c:pt idx="74">
                  <c:v>106.7</c:v>
                </c:pt>
                <c:pt idx="75">
                  <c:v>107.7</c:v>
                </c:pt>
                <c:pt idx="76">
                  <c:v>107.2</c:v>
                </c:pt>
                <c:pt idx="77">
                  <c:v>109.3</c:v>
                </c:pt>
                <c:pt idx="78">
                  <c:v>108.8</c:v>
                </c:pt>
                <c:pt idx="79">
                  <c:v>110.5</c:v>
                </c:pt>
                <c:pt idx="80">
                  <c:v>109.2</c:v>
                </c:pt>
                <c:pt idx="81">
                  <c:v>110.1</c:v>
                </c:pt>
                <c:pt idx="82">
                  <c:v>110.9</c:v>
                </c:pt>
                <c:pt idx="83">
                  <c:v>110</c:v>
                </c:pt>
                <c:pt idx="84">
                  <c:v>111</c:v>
                </c:pt>
                <c:pt idx="85">
                  <c:v>111.5</c:v>
                </c:pt>
                <c:pt idx="86">
                  <c:v>112.8</c:v>
                </c:pt>
                <c:pt idx="87">
                  <c:v>111.1</c:v>
                </c:pt>
                <c:pt idx="88">
                  <c:v>112.5</c:v>
                </c:pt>
                <c:pt idx="89">
                  <c:v>112.6</c:v>
                </c:pt>
                <c:pt idx="90">
                  <c:v>112.7</c:v>
                </c:pt>
                <c:pt idx="91">
                  <c:v>113.2</c:v>
                </c:pt>
                <c:pt idx="92">
                  <c:v>113.7</c:v>
                </c:pt>
                <c:pt idx="93">
                  <c:v>113.2</c:v>
                </c:pt>
                <c:pt idx="94">
                  <c:v>114.1</c:v>
                </c:pt>
                <c:pt idx="95">
                  <c:v>115.9</c:v>
                </c:pt>
                <c:pt idx="96">
                  <c:v>115</c:v>
                </c:pt>
                <c:pt idx="97">
                  <c:v>115</c:v>
                </c:pt>
                <c:pt idx="98">
                  <c:v>114.7</c:v>
                </c:pt>
                <c:pt idx="99">
                  <c:v>116.8</c:v>
                </c:pt>
                <c:pt idx="100">
                  <c:v>116.9</c:v>
                </c:pt>
                <c:pt idx="101">
                  <c:v>116.7</c:v>
                </c:pt>
                <c:pt idx="102">
                  <c:v>116.7</c:v>
                </c:pt>
                <c:pt idx="103">
                  <c:v>117.9</c:v>
                </c:pt>
                <c:pt idx="104">
                  <c:v>117.5</c:v>
                </c:pt>
                <c:pt idx="105">
                  <c:v>118.4</c:v>
                </c:pt>
                <c:pt idx="106">
                  <c:v>118.1</c:v>
                </c:pt>
                <c:pt idx="107">
                  <c:v>118.3</c:v>
                </c:pt>
                <c:pt idx="108">
                  <c:v>119.2</c:v>
                </c:pt>
                <c:pt idx="109">
                  <c:v>119.4</c:v>
                </c:pt>
                <c:pt idx="110">
                  <c:v>120.3</c:v>
                </c:pt>
                <c:pt idx="111">
                  <c:v>119.9</c:v>
                </c:pt>
                <c:pt idx="112">
                  <c:v>121.2</c:v>
                </c:pt>
                <c:pt idx="113">
                  <c:v>121.4</c:v>
                </c:pt>
                <c:pt idx="114">
                  <c:v>121.9</c:v>
                </c:pt>
                <c:pt idx="115">
                  <c:v>122</c:v>
                </c:pt>
                <c:pt idx="116">
                  <c:v>122.1</c:v>
                </c:pt>
                <c:pt idx="117">
                  <c:v>123.1</c:v>
                </c:pt>
                <c:pt idx="118">
                  <c:v>123</c:v>
                </c:pt>
                <c:pt idx="119">
                  <c:v>124.2</c:v>
                </c:pt>
                <c:pt idx="120">
                  <c:v>125</c:v>
                </c:pt>
                <c:pt idx="121">
                  <c:v>124.8</c:v>
                </c:pt>
                <c:pt idx="122">
                  <c:v>126</c:v>
                </c:pt>
                <c:pt idx="123">
                  <c:v>128.2</c:v>
                </c:pt>
                <c:pt idx="124">
                  <c:v>128.1</c:v>
                </c:pt>
                <c:pt idx="125">
                  <c:v>127.5</c:v>
                </c:pt>
                <c:pt idx="126">
                  <c:v>129.4</c:v>
                </c:pt>
                <c:pt idx="127">
                  <c:v>128.8</c:v>
                </c:pt>
                <c:pt idx="128">
                  <c:v>130.7</c:v>
                </c:pt>
                <c:pt idx="129">
                  <c:v>130</c:v>
                </c:pt>
                <c:pt idx="130">
                  <c:v>130.2</c:v>
                </c:pt>
                <c:pt idx="131">
                  <c:v>130.2</c:v>
                </c:pt>
                <c:pt idx="132">
                  <c:v>132.8</c:v>
                </c:pt>
                <c:pt idx="133">
                  <c:v>131.3</c:v>
                </c:pt>
                <c:pt idx="134">
                  <c:v>131.7</c:v>
                </c:pt>
                <c:pt idx="135">
                  <c:v>132.1</c:v>
                </c:pt>
                <c:pt idx="136">
                  <c:v>132.1</c:v>
                </c:pt>
                <c:pt idx="137">
                  <c:v>139.6</c:v>
                </c:pt>
                <c:pt idx="138">
                  <c:v>135.8</c:v>
                </c:pt>
                <c:pt idx="139">
                  <c:v>136.4</c:v>
                </c:pt>
                <c:pt idx="140">
                  <c:v>137.8</c:v>
                </c:pt>
                <c:pt idx="141">
                  <c:v>138.3</c:v>
                </c:pt>
                <c:pt idx="142">
                  <c:v>138.2</c:v>
                </c:pt>
                <c:pt idx="143">
                  <c:v>140.2</c:v>
                </c:pt>
                <c:pt idx="144">
                  <c:v>139.6</c:v>
                </c:pt>
                <c:pt idx="145">
                  <c:v>141.8</c:v>
                </c:pt>
                <c:pt idx="146">
                  <c:v>141.3</c:v>
                </c:pt>
                <c:pt idx="147">
                  <c:v>142.7</c:v>
                </c:pt>
                <c:pt idx="148">
                  <c:v>143.6</c:v>
                </c:pt>
                <c:pt idx="149">
                  <c:v>145.1</c:v>
                </c:pt>
                <c:pt idx="150">
                  <c:v>146.1</c:v>
                </c:pt>
                <c:pt idx="151">
                  <c:v>146.6</c:v>
                </c:pt>
                <c:pt idx="152">
                  <c:v>147.9</c:v>
                </c:pt>
                <c:pt idx="153">
                  <c:v>148.6</c:v>
                </c:pt>
                <c:pt idx="154">
                  <c:v>152.3</c:v>
                </c:pt>
                <c:pt idx="155">
                  <c:v>152.1</c:v>
                </c:pt>
                <c:pt idx="156">
                  <c:v>152.4</c:v>
                </c:pt>
                <c:pt idx="157">
                  <c:v>155.2</c:v>
                </c:pt>
                <c:pt idx="158">
                  <c:v>157.3</c:v>
                </c:pt>
                <c:pt idx="159">
                  <c:v>157</c:v>
                </c:pt>
                <c:pt idx="160">
                  <c:v>158.2</c:v>
                </c:pt>
                <c:pt idx="161">
                  <c:v>159.3</c:v>
                </c:pt>
                <c:pt idx="162">
                  <c:v>158.3</c:v>
                </c:pt>
                <c:pt idx="163">
                  <c:v>161.3</c:v>
                </c:pt>
                <c:pt idx="164">
                  <c:v>161.7</c:v>
                </c:pt>
                <c:pt idx="165">
                  <c:v>164.3</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Taulukko!$AL$3:$AL$170</c:f>
              <c:numCache>
                <c:ptCount val="168"/>
                <c:pt idx="0">
                  <c:v>66.8</c:v>
                </c:pt>
                <c:pt idx="1">
                  <c:v>67.2</c:v>
                </c:pt>
                <c:pt idx="2">
                  <c:v>67.6</c:v>
                </c:pt>
                <c:pt idx="3">
                  <c:v>68.1</c:v>
                </c:pt>
                <c:pt idx="4">
                  <c:v>68.6</c:v>
                </c:pt>
                <c:pt idx="5">
                  <c:v>69</c:v>
                </c:pt>
                <c:pt idx="6">
                  <c:v>69.3</c:v>
                </c:pt>
                <c:pt idx="7">
                  <c:v>69.6</c:v>
                </c:pt>
                <c:pt idx="8">
                  <c:v>70</c:v>
                </c:pt>
                <c:pt idx="9">
                  <c:v>70.3</c:v>
                </c:pt>
                <c:pt idx="10">
                  <c:v>70.7</c:v>
                </c:pt>
                <c:pt idx="11">
                  <c:v>71</c:v>
                </c:pt>
                <c:pt idx="12">
                  <c:v>71.4</c:v>
                </c:pt>
                <c:pt idx="13">
                  <c:v>71.8</c:v>
                </c:pt>
                <c:pt idx="14">
                  <c:v>72.1</c:v>
                </c:pt>
                <c:pt idx="15">
                  <c:v>72.3</c:v>
                </c:pt>
                <c:pt idx="16">
                  <c:v>72.5</c:v>
                </c:pt>
                <c:pt idx="17">
                  <c:v>72.8</c:v>
                </c:pt>
                <c:pt idx="18">
                  <c:v>73.2</c:v>
                </c:pt>
                <c:pt idx="19">
                  <c:v>73.6</c:v>
                </c:pt>
                <c:pt idx="20">
                  <c:v>74</c:v>
                </c:pt>
                <c:pt idx="21">
                  <c:v>74.5</c:v>
                </c:pt>
                <c:pt idx="22">
                  <c:v>75</c:v>
                </c:pt>
                <c:pt idx="23">
                  <c:v>75.5</c:v>
                </c:pt>
                <c:pt idx="24">
                  <c:v>75.9</c:v>
                </c:pt>
                <c:pt idx="25">
                  <c:v>76.3</c:v>
                </c:pt>
                <c:pt idx="26">
                  <c:v>76.8</c:v>
                </c:pt>
                <c:pt idx="27">
                  <c:v>77.4</c:v>
                </c:pt>
                <c:pt idx="28">
                  <c:v>77.9</c:v>
                </c:pt>
                <c:pt idx="29">
                  <c:v>78.4</c:v>
                </c:pt>
                <c:pt idx="30">
                  <c:v>79.1</c:v>
                </c:pt>
                <c:pt idx="31">
                  <c:v>79.7</c:v>
                </c:pt>
                <c:pt idx="32">
                  <c:v>80.3</c:v>
                </c:pt>
                <c:pt idx="33">
                  <c:v>80.9</c:v>
                </c:pt>
                <c:pt idx="34">
                  <c:v>81.6</c:v>
                </c:pt>
                <c:pt idx="35">
                  <c:v>82.4</c:v>
                </c:pt>
                <c:pt idx="36">
                  <c:v>83.2</c:v>
                </c:pt>
                <c:pt idx="37">
                  <c:v>83.9</c:v>
                </c:pt>
                <c:pt idx="38">
                  <c:v>84.7</c:v>
                </c:pt>
                <c:pt idx="39">
                  <c:v>85.5</c:v>
                </c:pt>
                <c:pt idx="40">
                  <c:v>86.3</c:v>
                </c:pt>
                <c:pt idx="41">
                  <c:v>86.9</c:v>
                </c:pt>
                <c:pt idx="42">
                  <c:v>87.6</c:v>
                </c:pt>
                <c:pt idx="43">
                  <c:v>88.1</c:v>
                </c:pt>
                <c:pt idx="44">
                  <c:v>88.7</c:v>
                </c:pt>
                <c:pt idx="45">
                  <c:v>89.3</c:v>
                </c:pt>
                <c:pt idx="46">
                  <c:v>89.8</c:v>
                </c:pt>
                <c:pt idx="47">
                  <c:v>90.1</c:v>
                </c:pt>
                <c:pt idx="48">
                  <c:v>90.4</c:v>
                </c:pt>
                <c:pt idx="49">
                  <c:v>90.8</c:v>
                </c:pt>
                <c:pt idx="50">
                  <c:v>91.2</c:v>
                </c:pt>
                <c:pt idx="51">
                  <c:v>91.6</c:v>
                </c:pt>
                <c:pt idx="52">
                  <c:v>92</c:v>
                </c:pt>
                <c:pt idx="53">
                  <c:v>92.5</c:v>
                </c:pt>
                <c:pt idx="54">
                  <c:v>93</c:v>
                </c:pt>
                <c:pt idx="55">
                  <c:v>93.5</c:v>
                </c:pt>
                <c:pt idx="56">
                  <c:v>94</c:v>
                </c:pt>
                <c:pt idx="57">
                  <c:v>94.5</c:v>
                </c:pt>
                <c:pt idx="58">
                  <c:v>95</c:v>
                </c:pt>
                <c:pt idx="59">
                  <c:v>95.6</c:v>
                </c:pt>
                <c:pt idx="60">
                  <c:v>96.2</c:v>
                </c:pt>
                <c:pt idx="61">
                  <c:v>96.8</c:v>
                </c:pt>
                <c:pt idx="62">
                  <c:v>97.5</c:v>
                </c:pt>
                <c:pt idx="63">
                  <c:v>98.1</c:v>
                </c:pt>
                <c:pt idx="64">
                  <c:v>98.9</c:v>
                </c:pt>
                <c:pt idx="65">
                  <c:v>99.6</c:v>
                </c:pt>
                <c:pt idx="66">
                  <c:v>100.4</c:v>
                </c:pt>
                <c:pt idx="67">
                  <c:v>101.2</c:v>
                </c:pt>
                <c:pt idx="68">
                  <c:v>102</c:v>
                </c:pt>
                <c:pt idx="69">
                  <c:v>102.8</c:v>
                </c:pt>
                <c:pt idx="70">
                  <c:v>103.6</c:v>
                </c:pt>
                <c:pt idx="71">
                  <c:v>104.5</c:v>
                </c:pt>
                <c:pt idx="72">
                  <c:v>105.3</c:v>
                </c:pt>
                <c:pt idx="73">
                  <c:v>106.1</c:v>
                </c:pt>
                <c:pt idx="74">
                  <c:v>106.8</c:v>
                </c:pt>
                <c:pt idx="75">
                  <c:v>107.3</c:v>
                </c:pt>
                <c:pt idx="76">
                  <c:v>107.9</c:v>
                </c:pt>
                <c:pt idx="77">
                  <c:v>108.5</c:v>
                </c:pt>
                <c:pt idx="78">
                  <c:v>109.1</c:v>
                </c:pt>
                <c:pt idx="79">
                  <c:v>109.5</c:v>
                </c:pt>
                <c:pt idx="80">
                  <c:v>109.8</c:v>
                </c:pt>
                <c:pt idx="81">
                  <c:v>110.1</c:v>
                </c:pt>
                <c:pt idx="82">
                  <c:v>110.4</c:v>
                </c:pt>
                <c:pt idx="83">
                  <c:v>110.7</c:v>
                </c:pt>
                <c:pt idx="84">
                  <c:v>111.1</c:v>
                </c:pt>
                <c:pt idx="85">
                  <c:v>111.5</c:v>
                </c:pt>
                <c:pt idx="86">
                  <c:v>111.8</c:v>
                </c:pt>
                <c:pt idx="87">
                  <c:v>112</c:v>
                </c:pt>
                <c:pt idx="88">
                  <c:v>112.3</c:v>
                </c:pt>
                <c:pt idx="89">
                  <c:v>112.6</c:v>
                </c:pt>
                <c:pt idx="90">
                  <c:v>112.9</c:v>
                </c:pt>
                <c:pt idx="91">
                  <c:v>113.2</c:v>
                </c:pt>
                <c:pt idx="92">
                  <c:v>113.5</c:v>
                </c:pt>
                <c:pt idx="93">
                  <c:v>113.9</c:v>
                </c:pt>
                <c:pt idx="94">
                  <c:v>114.3</c:v>
                </c:pt>
                <c:pt idx="95">
                  <c:v>114.8</c:v>
                </c:pt>
                <c:pt idx="96">
                  <c:v>115.1</c:v>
                </c:pt>
                <c:pt idx="97">
                  <c:v>115.3</c:v>
                </c:pt>
                <c:pt idx="98">
                  <c:v>115.6</c:v>
                </c:pt>
                <c:pt idx="99">
                  <c:v>116.1</c:v>
                </c:pt>
                <c:pt idx="100">
                  <c:v>116.5</c:v>
                </c:pt>
                <c:pt idx="101">
                  <c:v>116.8</c:v>
                </c:pt>
                <c:pt idx="102">
                  <c:v>117.1</c:v>
                </c:pt>
                <c:pt idx="103">
                  <c:v>117.4</c:v>
                </c:pt>
                <c:pt idx="104">
                  <c:v>117.8</c:v>
                </c:pt>
                <c:pt idx="105">
                  <c:v>118.1</c:v>
                </c:pt>
                <c:pt idx="106">
                  <c:v>118.4</c:v>
                </c:pt>
                <c:pt idx="107">
                  <c:v>118.7</c:v>
                </c:pt>
                <c:pt idx="108">
                  <c:v>119.1</c:v>
                </c:pt>
                <c:pt idx="109">
                  <c:v>119.6</c:v>
                </c:pt>
                <c:pt idx="110">
                  <c:v>120</c:v>
                </c:pt>
                <c:pt idx="111">
                  <c:v>120.4</c:v>
                </c:pt>
                <c:pt idx="112">
                  <c:v>120.9</c:v>
                </c:pt>
                <c:pt idx="113">
                  <c:v>121.3</c:v>
                </c:pt>
                <c:pt idx="114">
                  <c:v>121.7</c:v>
                </c:pt>
                <c:pt idx="115">
                  <c:v>122.1</c:v>
                </c:pt>
                <c:pt idx="116">
                  <c:v>122.5</c:v>
                </c:pt>
                <c:pt idx="117">
                  <c:v>123</c:v>
                </c:pt>
                <c:pt idx="118">
                  <c:v>123.5</c:v>
                </c:pt>
                <c:pt idx="119">
                  <c:v>124.1</c:v>
                </c:pt>
                <c:pt idx="120">
                  <c:v>124.8</c:v>
                </c:pt>
                <c:pt idx="121">
                  <c:v>125.5</c:v>
                </c:pt>
                <c:pt idx="122">
                  <c:v>126.3</c:v>
                </c:pt>
                <c:pt idx="123">
                  <c:v>127.1</c:v>
                </c:pt>
                <c:pt idx="124">
                  <c:v>127.7</c:v>
                </c:pt>
                <c:pt idx="125">
                  <c:v>128.2</c:v>
                </c:pt>
                <c:pt idx="126">
                  <c:v>128.7</c:v>
                </c:pt>
                <c:pt idx="127">
                  <c:v>129.3</c:v>
                </c:pt>
                <c:pt idx="128">
                  <c:v>129.7</c:v>
                </c:pt>
                <c:pt idx="129">
                  <c:v>130.1</c:v>
                </c:pt>
                <c:pt idx="130">
                  <c:v>130.5</c:v>
                </c:pt>
                <c:pt idx="131">
                  <c:v>130.9</c:v>
                </c:pt>
                <c:pt idx="132">
                  <c:v>131.4</c:v>
                </c:pt>
                <c:pt idx="133">
                  <c:v>131.7</c:v>
                </c:pt>
                <c:pt idx="134">
                  <c:v>132.1</c:v>
                </c:pt>
                <c:pt idx="135">
                  <c:v>132.6</c:v>
                </c:pt>
                <c:pt idx="136">
                  <c:v>133.3</c:v>
                </c:pt>
                <c:pt idx="137">
                  <c:v>134.3</c:v>
                </c:pt>
                <c:pt idx="138">
                  <c:v>135.3</c:v>
                </c:pt>
                <c:pt idx="139">
                  <c:v>136.3</c:v>
                </c:pt>
                <c:pt idx="140">
                  <c:v>137.2</c:v>
                </c:pt>
                <c:pt idx="141">
                  <c:v>138</c:v>
                </c:pt>
                <c:pt idx="142">
                  <c:v>138.7</c:v>
                </c:pt>
                <c:pt idx="143">
                  <c:v>139.5</c:v>
                </c:pt>
                <c:pt idx="144">
                  <c:v>140.3</c:v>
                </c:pt>
                <c:pt idx="145">
                  <c:v>141.1</c:v>
                </c:pt>
                <c:pt idx="146">
                  <c:v>141.9</c:v>
                </c:pt>
                <c:pt idx="147">
                  <c:v>142.8</c:v>
                </c:pt>
                <c:pt idx="148">
                  <c:v>143.8</c:v>
                </c:pt>
                <c:pt idx="149">
                  <c:v>144.9</c:v>
                </c:pt>
                <c:pt idx="150">
                  <c:v>145.9</c:v>
                </c:pt>
                <c:pt idx="151">
                  <c:v>147</c:v>
                </c:pt>
                <c:pt idx="152">
                  <c:v>148.2</c:v>
                </c:pt>
                <c:pt idx="153">
                  <c:v>149.5</c:v>
                </c:pt>
                <c:pt idx="154">
                  <c:v>150.9</c:v>
                </c:pt>
                <c:pt idx="155">
                  <c:v>152.1</c:v>
                </c:pt>
                <c:pt idx="156">
                  <c:v>153.4</c:v>
                </c:pt>
                <c:pt idx="157">
                  <c:v>154.7</c:v>
                </c:pt>
                <c:pt idx="158">
                  <c:v>156</c:v>
                </c:pt>
                <c:pt idx="159">
                  <c:v>157</c:v>
                </c:pt>
                <c:pt idx="160">
                  <c:v>158</c:v>
                </c:pt>
                <c:pt idx="161">
                  <c:v>158.9</c:v>
                </c:pt>
                <c:pt idx="162">
                  <c:v>159.8</c:v>
                </c:pt>
                <c:pt idx="163">
                  <c:v>161</c:v>
                </c:pt>
                <c:pt idx="164">
                  <c:v>162.2</c:v>
                </c:pt>
                <c:pt idx="165">
                  <c:v>163.5</c:v>
                </c:pt>
              </c:numCache>
            </c:numRef>
          </c:val>
          <c:smooth val="0"/>
        </c:ser>
        <c:axId val="3233898"/>
        <c:axId val="29105083"/>
      </c:lineChart>
      <c:catAx>
        <c:axId val="3233898"/>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low"/>
        <c:txPr>
          <a:bodyPr vert="horz" rot="-5400000"/>
          <a:lstStyle/>
          <a:p>
            <a:pPr>
              <a:defRPr lang="en-US" cap="none" sz="900" b="0" i="0" u="none" baseline="0"/>
            </a:pPr>
          </a:p>
        </c:txPr>
        <c:crossAx val="29105083"/>
        <c:crossesAt val="40"/>
        <c:auto val="0"/>
        <c:lblOffset val="100"/>
        <c:tickLblSkip val="6"/>
        <c:noMultiLvlLbl val="0"/>
      </c:catAx>
      <c:valAx>
        <c:axId val="29105083"/>
        <c:scaling>
          <c:orientation val="minMax"/>
          <c:max val="200"/>
          <c:min val="50"/>
        </c:scaling>
        <c:axPos val="l"/>
        <c:title>
          <c:tx>
            <c:rich>
              <a:bodyPr vert="horz" rot="-5400000" anchor="ctr"/>
              <a:lstStyle/>
              <a:p>
                <a:pPr algn="ctr">
                  <a:defRPr/>
                </a:pPr>
                <a:r>
                  <a:rPr lang="en-US" cap="none" sz="1050"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3233898"/>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175"/>
          <c:y val="0.40525"/>
        </c:manualLayout>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22</xdr:row>
      <xdr:rowOff>0</xdr:rowOff>
    </xdr:from>
    <xdr:ext cx="5410200" cy="1209675"/>
    <xdr:sp fLocksText="0">
      <xdr:nvSpPr>
        <xdr:cNvPr id="1" name="Teksti 2"/>
        <xdr:cNvSpPr txBox="1">
          <a:spLocks noChangeArrowheads="1"/>
        </xdr:cNvSpPr>
      </xdr:nvSpPr>
      <xdr:spPr>
        <a:xfrm>
          <a:off x="95250" y="3638550"/>
          <a:ext cx="5410200" cy="12096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Liiketoiminnan kuukausikuvaajien laskentaa on uudistettu vuoden 2008 toukokuun alussa julkaistavista tiedoista alkaen. Uudistusten yhteydessä on muutettu sekä kuukausikuvaajien laskentamenetelmiä että laskentajärjestelmiä. Tiedot eivät ole merkittävästi muuttuneet laskentamenetelmien uudistusten myötä. Merkittävimmät liiketoiminnan kuukausikuvaajien laskentamenetelmiin tehdyt muutokset koskevat aineiston kertymäjakson ajalta puuttuvien havaintojen, aloittaneiden ja lopettaneiden yritysten sekä ulkomaisten yhteisöjen käsittelyä. 
</a:t>
          </a:r>
        </a:p>
      </xdr:txBody>
    </xdr:sp>
    <xdr:clientData fLocksWithSheet="0"/>
  </xdr:oneCellAnchor>
  <xdr:oneCellAnchor>
    <xdr:from>
      <xdr:col>0</xdr:col>
      <xdr:colOff>95250</xdr:colOff>
      <xdr:row>30</xdr:row>
      <xdr:rowOff>19050</xdr:rowOff>
    </xdr:from>
    <xdr:ext cx="5410200" cy="1419225"/>
    <xdr:sp fLocksText="0">
      <xdr:nvSpPr>
        <xdr:cNvPr id="2" name="Teksti 2"/>
        <xdr:cNvSpPr txBox="1">
          <a:spLocks noChangeArrowheads="1"/>
        </xdr:cNvSpPr>
      </xdr:nvSpPr>
      <xdr:spPr>
        <a:xfrm>
          <a:off x="95250" y="4953000"/>
          <a:ext cx="5410200" cy="14192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76200</xdr:colOff>
      <xdr:row>23</xdr:row>
      <xdr:rowOff>76200</xdr:rowOff>
    </xdr:to>
    <xdr:graphicFrame>
      <xdr:nvGraphicFramePr>
        <xdr:cNvPr id="1" name="Chart 1"/>
        <xdr:cNvGraphicFramePr/>
      </xdr:nvGraphicFramePr>
      <xdr:xfrm>
        <a:off x="0" y="0"/>
        <a:ext cx="7620000" cy="38004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647700</xdr:colOff>
      <xdr:row>22</xdr:row>
      <xdr:rowOff>95250</xdr:rowOff>
    </xdr:to>
    <xdr:graphicFrame>
      <xdr:nvGraphicFramePr>
        <xdr:cNvPr id="1" name="Chart 1"/>
        <xdr:cNvGraphicFramePr/>
      </xdr:nvGraphicFramePr>
      <xdr:xfrm>
        <a:off x="0" y="0"/>
        <a:ext cx="7505700" cy="36576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104775</xdr:colOff>
      <xdr:row>22</xdr:row>
      <xdr:rowOff>133350</xdr:rowOff>
    </xdr:to>
    <xdr:graphicFrame>
      <xdr:nvGraphicFramePr>
        <xdr:cNvPr id="1" name="Chart 1"/>
        <xdr:cNvGraphicFramePr/>
      </xdr:nvGraphicFramePr>
      <xdr:xfrm>
        <a:off x="0" y="0"/>
        <a:ext cx="7648575" cy="36957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114300</xdr:colOff>
      <xdr:row>22</xdr:row>
      <xdr:rowOff>142875</xdr:rowOff>
    </xdr:to>
    <xdr:graphicFrame>
      <xdr:nvGraphicFramePr>
        <xdr:cNvPr id="1" name="Chart 1"/>
        <xdr:cNvGraphicFramePr/>
      </xdr:nvGraphicFramePr>
      <xdr:xfrm>
        <a:off x="0" y="0"/>
        <a:ext cx="7658100" cy="37052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9525</xdr:colOff>
      <xdr:row>23</xdr:row>
      <xdr:rowOff>104775</xdr:rowOff>
    </xdr:to>
    <xdr:graphicFrame>
      <xdr:nvGraphicFramePr>
        <xdr:cNvPr id="1" name="Chart 1"/>
        <xdr:cNvGraphicFramePr/>
      </xdr:nvGraphicFramePr>
      <xdr:xfrm>
        <a:off x="0" y="0"/>
        <a:ext cx="7553325" cy="38290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57150</xdr:colOff>
      <xdr:row>24</xdr:row>
      <xdr:rowOff>0</xdr:rowOff>
    </xdr:to>
    <xdr:graphicFrame>
      <xdr:nvGraphicFramePr>
        <xdr:cNvPr id="1" name="Chart 1"/>
        <xdr:cNvGraphicFramePr/>
      </xdr:nvGraphicFramePr>
      <xdr:xfrm>
        <a:off x="0" y="0"/>
        <a:ext cx="7600950" cy="38862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666750</xdr:colOff>
      <xdr:row>23</xdr:row>
      <xdr:rowOff>9525</xdr:rowOff>
    </xdr:to>
    <xdr:graphicFrame>
      <xdr:nvGraphicFramePr>
        <xdr:cNvPr id="1" name="Chart 1"/>
        <xdr:cNvGraphicFramePr/>
      </xdr:nvGraphicFramePr>
      <xdr:xfrm>
        <a:off x="0" y="0"/>
        <a:ext cx="7524750" cy="37338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19050</xdr:colOff>
      <xdr:row>24</xdr:row>
      <xdr:rowOff>123825</xdr:rowOff>
    </xdr:to>
    <xdr:graphicFrame>
      <xdr:nvGraphicFramePr>
        <xdr:cNvPr id="1" name="Chart 1"/>
        <xdr:cNvGraphicFramePr/>
      </xdr:nvGraphicFramePr>
      <xdr:xfrm>
        <a:off x="0" y="0"/>
        <a:ext cx="7562850" cy="40100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0</xdr:colOff>
      <xdr:row>24</xdr:row>
      <xdr:rowOff>19050</xdr:rowOff>
    </xdr:to>
    <xdr:graphicFrame>
      <xdr:nvGraphicFramePr>
        <xdr:cNvPr id="1" name="Chart 1"/>
        <xdr:cNvGraphicFramePr/>
      </xdr:nvGraphicFramePr>
      <xdr:xfrm>
        <a:off x="0" y="0"/>
        <a:ext cx="7543800" cy="39052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codeName="Taul1"/>
  <dimension ref="A1:I44"/>
  <sheetViews>
    <sheetView workbookViewId="0" topLeftCell="A1">
      <selection activeCell="A1" sqref="A1"/>
    </sheetView>
  </sheetViews>
  <sheetFormatPr defaultColWidth="9.00390625" defaultRowHeight="12.75"/>
  <cols>
    <col min="1" max="7" width="9.00390625" style="112" customWidth="1"/>
    <col min="8" max="8" width="5.00390625" style="112" customWidth="1"/>
    <col min="9" max="16384" width="9.00390625" style="112" customWidth="1"/>
  </cols>
  <sheetData>
    <row r="1" spans="1:9" ht="12.75">
      <c r="A1" s="15"/>
      <c r="B1" s="15"/>
      <c r="C1" s="15"/>
      <c r="D1" s="15"/>
      <c r="E1" s="15"/>
      <c r="F1" s="15"/>
      <c r="G1" s="15"/>
      <c r="H1" s="15"/>
      <c r="I1" s="15"/>
    </row>
    <row r="2" spans="1:9" ht="15.75">
      <c r="A2" s="16" t="s">
        <v>0</v>
      </c>
      <c r="B2" s="15"/>
      <c r="C2" s="15"/>
      <c r="D2" s="15"/>
      <c r="E2" s="15"/>
      <c r="F2" s="15"/>
      <c r="G2" s="15"/>
      <c r="H2" s="15"/>
      <c r="I2" s="15"/>
    </row>
    <row r="3" spans="1:9" ht="15.75">
      <c r="A3" s="16"/>
      <c r="B3" s="15"/>
      <c r="C3" s="15"/>
      <c r="D3" s="15"/>
      <c r="E3" s="15"/>
      <c r="F3" s="15"/>
      <c r="G3" s="15"/>
      <c r="H3" s="15"/>
      <c r="I3" s="15"/>
    </row>
    <row r="4" spans="1:9" ht="12.75">
      <c r="A4" s="15" t="s">
        <v>1</v>
      </c>
      <c r="B4" s="15"/>
      <c r="C4" s="15"/>
      <c r="D4" s="15"/>
      <c r="E4" s="15"/>
      <c r="F4" s="15"/>
      <c r="G4" s="15"/>
      <c r="H4" s="15"/>
      <c r="I4" s="15"/>
    </row>
    <row r="5" spans="1:9" ht="12.75">
      <c r="A5" s="15" t="s">
        <v>2</v>
      </c>
      <c r="B5" s="15"/>
      <c r="C5" s="15"/>
      <c r="D5" s="15"/>
      <c r="E5" s="15"/>
      <c r="F5" s="15"/>
      <c r="G5" s="15"/>
      <c r="H5" s="15"/>
      <c r="I5" s="15"/>
    </row>
    <row r="6" spans="1:9" ht="12.75">
      <c r="A6" s="15" t="s">
        <v>3</v>
      </c>
      <c r="B6" s="15"/>
      <c r="C6" s="15"/>
      <c r="D6" s="15"/>
      <c r="E6" s="15"/>
      <c r="F6" s="15"/>
      <c r="G6" s="15"/>
      <c r="H6" s="15"/>
      <c r="I6" s="15"/>
    </row>
    <row r="7" spans="1:9" ht="12.75">
      <c r="A7" s="15" t="s">
        <v>4</v>
      </c>
      <c r="B7" s="15"/>
      <c r="C7" s="15"/>
      <c r="D7" s="15"/>
      <c r="E7" s="15"/>
      <c r="F7" s="15"/>
      <c r="G7" s="15"/>
      <c r="H7" s="15"/>
      <c r="I7" s="15"/>
    </row>
    <row r="8" spans="1:9" ht="12.75">
      <c r="A8" s="15" t="s">
        <v>170</v>
      </c>
      <c r="B8" s="15"/>
      <c r="C8" s="15"/>
      <c r="D8" s="15"/>
      <c r="E8" s="15"/>
      <c r="F8" s="15"/>
      <c r="G8" s="15"/>
      <c r="H8" s="15"/>
      <c r="I8" s="15"/>
    </row>
    <row r="9" spans="1:9" ht="12.75">
      <c r="A9" s="15" t="s">
        <v>174</v>
      </c>
      <c r="B9" s="15"/>
      <c r="C9" s="15"/>
      <c r="D9" s="15"/>
      <c r="E9" s="15"/>
      <c r="F9" s="15"/>
      <c r="G9" s="15"/>
      <c r="H9" s="15"/>
      <c r="I9" s="15"/>
    </row>
    <row r="10" spans="1:9" ht="12.75">
      <c r="A10" s="15" t="s">
        <v>173</v>
      </c>
      <c r="B10" s="15"/>
      <c r="C10" s="15"/>
      <c r="D10" s="15"/>
      <c r="E10" s="15"/>
      <c r="F10" s="15"/>
      <c r="G10" s="15"/>
      <c r="H10" s="15"/>
      <c r="I10" s="15"/>
    </row>
    <row r="11" spans="1:9" ht="12.75" customHeight="1">
      <c r="A11" s="16"/>
      <c r="B11" s="15"/>
      <c r="C11" s="15"/>
      <c r="D11" s="15"/>
      <c r="E11" s="15"/>
      <c r="F11" s="15"/>
      <c r="G11" s="15"/>
      <c r="H11" s="15"/>
      <c r="I11" s="15"/>
    </row>
    <row r="12" spans="1:9" ht="12.75">
      <c r="A12" s="15" t="s">
        <v>5</v>
      </c>
      <c r="B12" s="15"/>
      <c r="C12" s="15"/>
      <c r="D12" s="15"/>
      <c r="E12" s="15"/>
      <c r="F12" s="15"/>
      <c r="G12" s="15"/>
      <c r="H12" s="15"/>
      <c r="I12" s="15"/>
    </row>
    <row r="13" spans="1:9" ht="12.75">
      <c r="A13" s="15" t="s">
        <v>6</v>
      </c>
      <c r="B13" s="15"/>
      <c r="C13" s="15"/>
      <c r="D13" s="15"/>
      <c r="E13" s="15"/>
      <c r="F13" s="15"/>
      <c r="G13" s="15"/>
      <c r="H13" s="15"/>
      <c r="I13" s="15"/>
    </row>
    <row r="14" spans="1:9" ht="12.75">
      <c r="A14" s="15" t="s">
        <v>7</v>
      </c>
      <c r="B14" s="15"/>
      <c r="C14" s="15"/>
      <c r="D14" s="15"/>
      <c r="E14" s="15"/>
      <c r="F14" s="15"/>
      <c r="G14" s="15"/>
      <c r="H14" s="15"/>
      <c r="I14" s="15"/>
    </row>
    <row r="15" spans="1:9" ht="12.75">
      <c r="A15" s="15" t="s">
        <v>171</v>
      </c>
      <c r="B15" s="15"/>
      <c r="C15" s="15"/>
      <c r="D15" s="15"/>
      <c r="E15" s="15"/>
      <c r="F15" s="15"/>
      <c r="G15" s="15"/>
      <c r="H15" s="15"/>
      <c r="I15" s="15"/>
    </row>
    <row r="16" spans="1:9" ht="12.75">
      <c r="A16" s="15" t="s">
        <v>172</v>
      </c>
      <c r="B16" s="15"/>
      <c r="C16" s="15"/>
      <c r="D16" s="15"/>
      <c r="E16" s="15"/>
      <c r="F16" s="15"/>
      <c r="G16" s="15"/>
      <c r="H16" s="15"/>
      <c r="I16" s="15"/>
    </row>
    <row r="17" spans="1:9" ht="12.75">
      <c r="A17" s="15" t="s">
        <v>8</v>
      </c>
      <c r="B17" s="15"/>
      <c r="C17" s="15"/>
      <c r="D17" s="15"/>
      <c r="E17" s="15"/>
      <c r="F17" s="15"/>
      <c r="G17" s="15"/>
      <c r="H17" s="15"/>
      <c r="I17" s="15"/>
    </row>
    <row r="18" spans="1:9" ht="12.75">
      <c r="A18" s="15"/>
      <c r="B18" s="15"/>
      <c r="C18" s="15"/>
      <c r="D18" s="15"/>
      <c r="E18" s="15"/>
      <c r="F18" s="15"/>
      <c r="G18" s="15"/>
      <c r="H18" s="15"/>
      <c r="I18" s="15"/>
    </row>
    <row r="19" spans="1:9" ht="12.75">
      <c r="A19" s="15" t="s">
        <v>9</v>
      </c>
      <c r="B19" s="15"/>
      <c r="C19" s="15"/>
      <c r="D19" s="15"/>
      <c r="E19" s="15"/>
      <c r="F19" s="15"/>
      <c r="G19" s="15"/>
      <c r="H19" s="15"/>
      <c r="I19" s="15"/>
    </row>
    <row r="20" spans="1:9" ht="12.75">
      <c r="A20" s="15" t="s">
        <v>10</v>
      </c>
      <c r="B20" s="15"/>
      <c r="C20" s="15"/>
      <c r="D20" s="15"/>
      <c r="E20" s="15"/>
      <c r="F20" s="15"/>
      <c r="G20" s="15"/>
      <c r="H20" s="15"/>
      <c r="I20" s="15"/>
    </row>
    <row r="21" spans="1:9" ht="12.75">
      <c r="A21" s="15" t="s">
        <v>11</v>
      </c>
      <c r="B21" s="15"/>
      <c r="C21" s="15"/>
      <c r="D21" s="15"/>
      <c r="E21" s="15"/>
      <c r="F21" s="15"/>
      <c r="G21" s="15"/>
      <c r="H21" s="15"/>
      <c r="I21" s="15"/>
    </row>
    <row r="22" spans="1:9" ht="12.75">
      <c r="A22" s="15"/>
      <c r="B22" s="15"/>
      <c r="C22" s="15"/>
      <c r="D22" s="15"/>
      <c r="E22" s="15"/>
      <c r="F22" s="15"/>
      <c r="G22" s="15"/>
      <c r="H22" s="15"/>
      <c r="I22" s="15"/>
    </row>
    <row r="23" spans="1:9" ht="12.75">
      <c r="A23" s="15"/>
      <c r="B23" s="15"/>
      <c r="C23" s="15"/>
      <c r="D23" s="15"/>
      <c r="E23" s="15"/>
      <c r="F23" s="15"/>
      <c r="G23" s="15"/>
      <c r="H23" s="15"/>
      <c r="I23" s="15"/>
    </row>
    <row r="24" spans="1:9" ht="12.75">
      <c r="A24" s="15"/>
      <c r="B24" s="15"/>
      <c r="C24" s="15"/>
      <c r="D24" s="15"/>
      <c r="E24" s="15"/>
      <c r="F24" s="15"/>
      <c r="G24" s="15"/>
      <c r="H24" s="15"/>
      <c r="I24" s="15"/>
    </row>
    <row r="25" spans="1:9" ht="12.75">
      <c r="A25" s="15"/>
      <c r="B25" s="15"/>
      <c r="C25" s="15"/>
      <c r="D25" s="15"/>
      <c r="E25" s="15"/>
      <c r="F25" s="15"/>
      <c r="G25" s="15"/>
      <c r="H25" s="15"/>
      <c r="I25" s="15"/>
    </row>
    <row r="26" spans="1:9" ht="12.75">
      <c r="A26" s="15"/>
      <c r="B26" s="15"/>
      <c r="C26" s="15"/>
      <c r="D26" s="15"/>
      <c r="E26" s="15"/>
      <c r="F26" s="15"/>
      <c r="G26" s="15"/>
      <c r="H26" s="15"/>
      <c r="I26" s="15"/>
    </row>
    <row r="27" spans="1:9" ht="12.75">
      <c r="A27" s="15"/>
      <c r="B27" s="15"/>
      <c r="C27" s="15"/>
      <c r="D27" s="15"/>
      <c r="E27" s="15"/>
      <c r="F27" s="15"/>
      <c r="G27" s="15"/>
      <c r="H27" s="15"/>
      <c r="I27" s="15"/>
    </row>
    <row r="28" spans="1:9" ht="12.75">
      <c r="A28" s="15"/>
      <c r="B28" s="15"/>
      <c r="C28" s="15"/>
      <c r="D28" s="15"/>
      <c r="E28" s="15"/>
      <c r="F28" s="15"/>
      <c r="G28" s="15"/>
      <c r="H28" s="15"/>
      <c r="I28" s="15"/>
    </row>
    <row r="29" spans="1:9" ht="12.75">
      <c r="A29" s="15"/>
      <c r="B29" s="15"/>
      <c r="C29" s="15"/>
      <c r="D29" s="15"/>
      <c r="E29" s="15"/>
      <c r="F29" s="15"/>
      <c r="G29" s="15"/>
      <c r="H29" s="15"/>
      <c r="I29" s="15"/>
    </row>
    <row r="30" spans="1:9" ht="12.75">
      <c r="A30" s="15"/>
      <c r="B30" s="15"/>
      <c r="C30" s="15"/>
      <c r="D30" s="15"/>
      <c r="E30" s="15"/>
      <c r="F30" s="15"/>
      <c r="G30" s="15"/>
      <c r="H30" s="15"/>
      <c r="I30" s="15"/>
    </row>
    <row r="31" spans="1:9" ht="12.75">
      <c r="A31" s="15"/>
      <c r="B31" s="15"/>
      <c r="C31" s="15"/>
      <c r="D31" s="15"/>
      <c r="E31" s="15"/>
      <c r="F31" s="15"/>
      <c r="G31" s="15"/>
      <c r="H31" s="15"/>
      <c r="I31" s="15"/>
    </row>
    <row r="32" spans="1:9" ht="12.75">
      <c r="A32" s="15"/>
      <c r="B32" s="15"/>
      <c r="C32" s="15"/>
      <c r="D32" s="15"/>
      <c r="E32" s="15"/>
      <c r="F32" s="15"/>
      <c r="G32" s="15"/>
      <c r="H32" s="15"/>
      <c r="I32" s="15"/>
    </row>
    <row r="33" spans="1:9" ht="12.75">
      <c r="A33" s="15"/>
      <c r="B33" s="15"/>
      <c r="C33" s="15"/>
      <c r="D33" s="15"/>
      <c r="E33" s="15"/>
      <c r="F33" s="15"/>
      <c r="G33" s="15"/>
      <c r="H33" s="15"/>
      <c r="I33" s="15"/>
    </row>
    <row r="34" spans="1:9" ht="12.75">
      <c r="A34" s="15"/>
      <c r="B34" s="15"/>
      <c r="C34" s="15"/>
      <c r="D34" s="15"/>
      <c r="E34" s="15"/>
      <c r="F34" s="15"/>
      <c r="G34" s="15"/>
      <c r="H34" s="15"/>
      <c r="I34" s="15"/>
    </row>
    <row r="35" spans="1:9" ht="12.75">
      <c r="A35" s="15"/>
      <c r="B35" s="15"/>
      <c r="C35" s="15"/>
      <c r="D35" s="15"/>
      <c r="E35" s="15"/>
      <c r="F35" s="15"/>
      <c r="G35" s="15"/>
      <c r="H35" s="15"/>
      <c r="I35" s="15"/>
    </row>
    <row r="36" spans="1:9" ht="12.75">
      <c r="A36" s="15"/>
      <c r="B36" s="15"/>
      <c r="C36" s="15"/>
      <c r="D36" s="15"/>
      <c r="E36" s="15"/>
      <c r="F36" s="15"/>
      <c r="G36" s="15"/>
      <c r="H36" s="15"/>
      <c r="I36" s="15"/>
    </row>
    <row r="37" spans="1:9" ht="12.75">
      <c r="A37" s="15"/>
      <c r="B37" s="15"/>
      <c r="C37" s="15"/>
      <c r="D37" s="15"/>
      <c r="E37" s="15"/>
      <c r="F37" s="15"/>
      <c r="G37" s="15"/>
      <c r="H37" s="15"/>
      <c r="I37" s="15"/>
    </row>
    <row r="38" spans="1:9" ht="12.75">
      <c r="A38" s="15"/>
      <c r="B38" s="15"/>
      <c r="C38" s="15"/>
      <c r="D38" s="15"/>
      <c r="E38" s="15"/>
      <c r="F38" s="15"/>
      <c r="G38" s="15"/>
      <c r="H38" s="15"/>
      <c r="I38" s="15"/>
    </row>
    <row r="39" spans="1:9" ht="12.75">
      <c r="A39" s="15"/>
      <c r="B39" s="15"/>
      <c r="C39" s="15"/>
      <c r="D39" s="15"/>
      <c r="E39" s="15"/>
      <c r="F39" s="15"/>
      <c r="G39" s="15"/>
      <c r="H39" s="15"/>
      <c r="I39" s="15"/>
    </row>
    <row r="40" spans="1:9" ht="12.75">
      <c r="A40" s="15"/>
      <c r="B40" s="15"/>
      <c r="C40" s="15"/>
      <c r="D40" s="15"/>
      <c r="E40" s="15"/>
      <c r="F40" s="15"/>
      <c r="G40" s="15"/>
      <c r="H40" s="15"/>
      <c r="I40" s="15"/>
    </row>
    <row r="41" spans="1:9" ht="12.75">
      <c r="A41" s="15"/>
      <c r="B41" s="15"/>
      <c r="C41" s="15"/>
      <c r="D41" s="15"/>
      <c r="E41" s="15"/>
      <c r="F41" s="15"/>
      <c r="G41" s="15"/>
      <c r="H41" s="15"/>
      <c r="I41" s="15"/>
    </row>
    <row r="42" spans="1:9" ht="12.75">
      <c r="A42" s="15"/>
      <c r="B42" s="15"/>
      <c r="C42" s="15"/>
      <c r="D42" s="15"/>
      <c r="E42" s="15"/>
      <c r="F42" s="15"/>
      <c r="G42" s="15"/>
      <c r="H42" s="15"/>
      <c r="I42" s="15"/>
    </row>
    <row r="43" spans="1:9" ht="12.75">
      <c r="A43" s="15" t="s">
        <v>12</v>
      </c>
      <c r="B43" s="15"/>
      <c r="C43" s="15"/>
      <c r="D43" s="15"/>
      <c r="E43" s="15"/>
      <c r="F43" s="15"/>
      <c r="G43" s="15"/>
      <c r="H43" s="15"/>
      <c r="I43" s="15"/>
    </row>
    <row r="44" spans="1:9" ht="12.75">
      <c r="A44" s="15"/>
      <c r="B44" s="15"/>
      <c r="C44" s="15"/>
      <c r="D44" s="15"/>
      <c r="E44" s="15"/>
      <c r="F44" s="15"/>
      <c r="G44" s="15"/>
      <c r="H44" s="15"/>
      <c r="I44" s="15"/>
    </row>
  </sheetData>
  <printOptions/>
  <pageMargins left="0.75" right="0.75" top="1" bottom="1" header="0.4921259845" footer="0.492125984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Taul10"/>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sheetPr codeName="Taul11"/>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sheetPr codeName="Taul12"/>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sheetPr codeName="Taul13"/>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4.xml><?xml version="1.0" encoding="utf-8"?>
<worksheet xmlns="http://schemas.openxmlformats.org/spreadsheetml/2006/main" xmlns:r="http://schemas.openxmlformats.org/officeDocument/2006/relationships">
  <sheetPr codeName="Taul14"/>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sheetPr codeName="Taul15"/>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Taul2"/>
  <dimension ref="A1:H46"/>
  <sheetViews>
    <sheetView workbookViewId="0" topLeftCell="A1">
      <selection activeCell="A1" sqref="A1"/>
    </sheetView>
  </sheetViews>
  <sheetFormatPr defaultColWidth="9.00390625" defaultRowHeight="12.75"/>
  <cols>
    <col min="1" max="16384" width="8.00390625" style="113" customWidth="1"/>
  </cols>
  <sheetData>
    <row r="1" spans="1:8" ht="13.5" customHeight="1">
      <c r="A1" s="5"/>
      <c r="B1" s="6"/>
      <c r="C1" s="6"/>
      <c r="D1" s="6"/>
      <c r="E1" s="6"/>
      <c r="F1" s="6"/>
      <c r="G1" s="6"/>
      <c r="H1" s="6"/>
    </row>
    <row r="2" spans="1:8" ht="13.5" customHeight="1">
      <c r="A2" s="5" t="s">
        <v>0</v>
      </c>
      <c r="B2" s="6"/>
      <c r="C2" s="6"/>
      <c r="D2" s="6"/>
      <c r="E2" s="6"/>
      <c r="F2" s="6"/>
      <c r="G2" s="6"/>
      <c r="H2" s="6"/>
    </row>
    <row r="3" spans="1:8" ht="13.5" customHeight="1">
      <c r="A3" s="5"/>
      <c r="B3" s="6"/>
      <c r="C3" s="6"/>
      <c r="D3" s="6"/>
      <c r="E3" s="6"/>
      <c r="F3" s="6"/>
      <c r="G3" s="6"/>
      <c r="H3" s="6"/>
    </row>
    <row r="4" spans="1:8" ht="13.5" customHeight="1">
      <c r="A4" s="7" t="s">
        <v>13</v>
      </c>
      <c r="B4" s="8"/>
      <c r="C4" s="8"/>
      <c r="D4" s="8"/>
      <c r="E4" s="8"/>
      <c r="F4" s="8"/>
      <c r="G4" s="8"/>
      <c r="H4" s="8"/>
    </row>
    <row r="5" spans="1:8" ht="13.5" customHeight="1">
      <c r="A5" s="10" t="s">
        <v>14</v>
      </c>
      <c r="B5" s="10" t="s">
        <v>15</v>
      </c>
      <c r="C5" s="8"/>
      <c r="D5" s="8"/>
      <c r="E5" s="8"/>
      <c r="F5" s="8"/>
      <c r="G5" s="8"/>
      <c r="H5" s="8"/>
    </row>
    <row r="6" spans="1:8" ht="13.5" customHeight="1">
      <c r="A6" s="10" t="s">
        <v>16</v>
      </c>
      <c r="B6" s="8" t="s">
        <v>17</v>
      </c>
      <c r="C6" s="8"/>
      <c r="D6" s="8"/>
      <c r="E6" s="8"/>
      <c r="F6" s="8"/>
      <c r="G6" s="8"/>
      <c r="H6" s="8"/>
    </row>
    <row r="7" spans="1:8" ht="13.5" customHeight="1">
      <c r="A7" s="10" t="s">
        <v>18</v>
      </c>
      <c r="B7" s="8" t="s">
        <v>19</v>
      </c>
      <c r="C7" s="8"/>
      <c r="D7" s="8"/>
      <c r="E7" s="8"/>
      <c r="F7" s="8"/>
      <c r="G7" s="8"/>
      <c r="H7" s="8"/>
    </row>
    <row r="8" spans="1:8" ht="13.5" customHeight="1">
      <c r="A8" s="10" t="s">
        <v>20</v>
      </c>
      <c r="B8" s="8" t="s">
        <v>21</v>
      </c>
      <c r="C8" s="8"/>
      <c r="D8" s="8"/>
      <c r="E8" s="8"/>
      <c r="F8" s="8"/>
      <c r="G8" s="8"/>
      <c r="H8" s="8"/>
    </row>
    <row r="9" spans="1:8" ht="13.5" customHeight="1">
      <c r="A9" s="8" t="s">
        <v>22</v>
      </c>
      <c r="B9" s="8"/>
      <c r="C9" s="8"/>
      <c r="D9" s="8"/>
      <c r="E9" s="8"/>
      <c r="F9" s="8"/>
      <c r="G9" s="8"/>
      <c r="H9" s="8"/>
    </row>
    <row r="10" spans="1:8" ht="13.5" customHeight="1">
      <c r="A10" s="7" t="s">
        <v>23</v>
      </c>
      <c r="B10" s="8"/>
      <c r="C10" s="8"/>
      <c r="D10" s="8"/>
      <c r="E10" s="8"/>
      <c r="F10" s="8"/>
      <c r="G10" s="8"/>
      <c r="H10" s="8"/>
    </row>
    <row r="11" spans="1:8" ht="13.5" customHeight="1">
      <c r="A11" s="13" t="s">
        <v>24</v>
      </c>
      <c r="B11" s="10" t="s">
        <v>25</v>
      </c>
      <c r="C11" s="8"/>
      <c r="D11" s="8"/>
      <c r="E11" s="8"/>
      <c r="F11" s="8"/>
      <c r="G11" s="8"/>
      <c r="H11" s="8"/>
    </row>
    <row r="12" spans="1:8" ht="13.5" customHeight="1">
      <c r="A12" s="9" t="s">
        <v>26</v>
      </c>
      <c r="B12" s="11" t="s">
        <v>27</v>
      </c>
      <c r="C12" s="8"/>
      <c r="D12" s="8"/>
      <c r="E12" s="8"/>
      <c r="F12" s="8"/>
      <c r="G12" s="8"/>
      <c r="H12" s="8"/>
    </row>
    <row r="13" spans="1:8" ht="13.5" customHeight="1">
      <c r="A13" s="9" t="s">
        <v>28</v>
      </c>
      <c r="B13" s="11" t="s">
        <v>29</v>
      </c>
      <c r="C13" s="6"/>
      <c r="D13" s="8"/>
      <c r="E13" s="8"/>
      <c r="F13" s="8"/>
      <c r="G13" s="8"/>
      <c r="H13" s="8"/>
    </row>
    <row r="14" spans="1:8" ht="13.5" customHeight="1">
      <c r="A14" s="39" t="s">
        <v>30</v>
      </c>
      <c r="B14" s="40" t="s">
        <v>31</v>
      </c>
      <c r="C14" s="6"/>
      <c r="D14" s="8"/>
      <c r="E14" s="8"/>
      <c r="F14" s="8"/>
      <c r="G14" s="8"/>
      <c r="H14" s="8"/>
    </row>
    <row r="15" spans="1:8" ht="13.5" customHeight="1">
      <c r="A15" s="9" t="s">
        <v>32</v>
      </c>
      <c r="B15" s="11" t="s">
        <v>33</v>
      </c>
      <c r="C15" s="6"/>
      <c r="D15" s="8"/>
      <c r="E15" s="8"/>
      <c r="F15" s="8"/>
      <c r="G15" s="8"/>
      <c r="H15" s="8"/>
    </row>
    <row r="16" spans="1:8" ht="13.5" customHeight="1">
      <c r="A16" s="9" t="s">
        <v>34</v>
      </c>
      <c r="B16" s="11" t="s">
        <v>35</v>
      </c>
      <c r="C16" s="6"/>
      <c r="D16" s="8"/>
      <c r="E16" s="8"/>
      <c r="F16" s="8"/>
      <c r="G16" s="8"/>
      <c r="H16" s="8"/>
    </row>
    <row r="17" spans="1:8" ht="13.5" customHeight="1">
      <c r="A17" s="9"/>
      <c r="B17" s="41" t="s">
        <v>36</v>
      </c>
      <c r="C17" s="6"/>
      <c r="D17" s="8"/>
      <c r="E17" s="8"/>
      <c r="F17" s="8"/>
      <c r="G17" s="8"/>
      <c r="H17" s="8"/>
    </row>
    <row r="18" spans="1:8" ht="13.5" customHeight="1">
      <c r="A18" s="9"/>
      <c r="B18" s="41" t="s">
        <v>37</v>
      </c>
      <c r="C18" s="6"/>
      <c r="D18" s="8"/>
      <c r="E18" s="8"/>
      <c r="F18" s="8"/>
      <c r="G18" s="8"/>
      <c r="H18" s="8"/>
    </row>
    <row r="19" spans="1:8" ht="13.5" customHeight="1">
      <c r="A19" s="9"/>
      <c r="B19" s="41" t="s">
        <v>38</v>
      </c>
      <c r="C19" s="6"/>
      <c r="D19" s="8"/>
      <c r="E19" s="8"/>
      <c r="F19" s="8"/>
      <c r="G19" s="8"/>
      <c r="H19" s="8"/>
    </row>
    <row r="20" spans="1:8" ht="13.5" customHeight="1">
      <c r="A20" s="9" t="s">
        <v>39</v>
      </c>
      <c r="B20" s="11" t="s">
        <v>40</v>
      </c>
      <c r="C20" s="6"/>
      <c r="D20" s="8"/>
      <c r="E20" s="8"/>
      <c r="F20" s="8"/>
      <c r="G20" s="8"/>
      <c r="H20" s="8"/>
    </row>
    <row r="21" spans="1:8" ht="13.5" customHeight="1">
      <c r="A21" s="9" t="s">
        <v>41</v>
      </c>
      <c r="B21" s="11" t="s">
        <v>42</v>
      </c>
      <c r="C21" s="17"/>
      <c r="D21" s="8"/>
      <c r="E21" s="8"/>
      <c r="F21" s="8"/>
      <c r="G21" s="8"/>
      <c r="H21" s="8"/>
    </row>
    <row r="22" spans="1:8" ht="13.5" customHeight="1">
      <c r="A22" s="9" t="s">
        <v>43</v>
      </c>
      <c r="B22" s="11" t="s">
        <v>44</v>
      </c>
      <c r="C22" s="6"/>
      <c r="D22" s="8"/>
      <c r="E22" s="8"/>
      <c r="F22" s="8"/>
      <c r="G22" s="8"/>
      <c r="H22" s="8"/>
    </row>
    <row r="23" spans="1:8" ht="13.5" customHeight="1">
      <c r="A23" s="9"/>
      <c r="B23" s="41" t="s">
        <v>45</v>
      </c>
      <c r="C23" s="6"/>
      <c r="D23" s="8"/>
      <c r="E23" s="8"/>
      <c r="F23" s="8"/>
      <c r="G23" s="8"/>
      <c r="H23" s="8"/>
    </row>
    <row r="24" spans="1:8" ht="13.5" customHeight="1">
      <c r="A24" s="9"/>
      <c r="B24" s="41" t="s">
        <v>46</v>
      </c>
      <c r="C24" s="6"/>
      <c r="D24" s="8"/>
      <c r="E24" s="8"/>
      <c r="F24" s="8"/>
      <c r="G24" s="8"/>
      <c r="H24" s="8"/>
    </row>
    <row r="25" spans="1:8" ht="13.5" customHeight="1">
      <c r="A25" s="9"/>
      <c r="B25" s="41" t="s">
        <v>47</v>
      </c>
      <c r="C25" s="17"/>
      <c r="D25" s="8"/>
      <c r="E25" s="8"/>
      <c r="F25" s="8"/>
      <c r="G25" s="8"/>
      <c r="H25" s="8"/>
    </row>
    <row r="26" spans="1:8" ht="13.5" customHeight="1">
      <c r="A26" s="9"/>
      <c r="B26" s="41" t="s">
        <v>48</v>
      </c>
      <c r="C26" s="6"/>
      <c r="D26" s="8"/>
      <c r="E26" s="8"/>
      <c r="F26" s="8"/>
      <c r="G26" s="8"/>
      <c r="H26" s="8"/>
    </row>
    <row r="27" spans="1:8" ht="13.5" customHeight="1">
      <c r="A27" s="9"/>
      <c r="B27" s="6"/>
      <c r="C27" s="6"/>
      <c r="D27" s="8"/>
      <c r="E27" s="8"/>
      <c r="F27" s="8"/>
      <c r="G27" s="8"/>
      <c r="H27" s="8"/>
    </row>
    <row r="28" spans="1:8" ht="13.5" customHeight="1">
      <c r="A28" s="9"/>
      <c r="B28" s="6"/>
      <c r="C28" s="6"/>
      <c r="D28" s="8"/>
      <c r="E28" s="8"/>
      <c r="F28" s="8"/>
      <c r="G28" s="8"/>
      <c r="H28" s="8"/>
    </row>
    <row r="29" spans="1:8" ht="13.5" customHeight="1">
      <c r="A29" s="6" t="s">
        <v>49</v>
      </c>
      <c r="B29" s="11"/>
      <c r="C29" s="6"/>
      <c r="D29" s="6"/>
      <c r="E29" s="6"/>
      <c r="F29" s="6"/>
      <c r="G29" s="6"/>
      <c r="H29" s="6"/>
    </row>
    <row r="30" spans="1:8" ht="13.5" customHeight="1">
      <c r="A30" s="12"/>
      <c r="B30" s="6"/>
      <c r="C30" s="6"/>
      <c r="D30" s="6"/>
      <c r="E30" s="6"/>
      <c r="F30" s="6"/>
      <c r="G30" s="6"/>
      <c r="H30" s="6"/>
    </row>
    <row r="31" spans="1:8" ht="13.5" customHeight="1">
      <c r="A31" s="12"/>
      <c r="B31" s="6"/>
      <c r="C31" s="6"/>
      <c r="D31" s="6"/>
      <c r="E31" s="6"/>
      <c r="F31" s="6"/>
      <c r="G31" s="6"/>
      <c r="H31" s="6"/>
    </row>
    <row r="32" spans="1:8" ht="12.75">
      <c r="A32" s="12"/>
      <c r="B32" s="11"/>
      <c r="C32" s="17"/>
      <c r="D32" s="6"/>
      <c r="E32" s="6"/>
      <c r="F32" s="6"/>
      <c r="G32" s="6"/>
      <c r="H32" s="6"/>
    </row>
    <row r="33" spans="1:3" ht="12.75">
      <c r="A33" s="115"/>
      <c r="C33" s="114"/>
    </row>
    <row r="34" ht="12.75">
      <c r="A34" s="115"/>
    </row>
    <row r="35" spans="1:3" ht="12.75">
      <c r="A35" s="115"/>
      <c r="B35" s="116"/>
      <c r="C35" s="114"/>
    </row>
    <row r="36" spans="1:3" ht="12.75">
      <c r="A36" s="115"/>
      <c r="B36" s="116"/>
      <c r="C36" s="114"/>
    </row>
    <row r="37" spans="1:3" ht="12.75">
      <c r="A37" s="115"/>
      <c r="B37" s="116"/>
      <c r="C37" s="114"/>
    </row>
    <row r="38" spans="1:3" ht="12.75">
      <c r="A38" s="115"/>
      <c r="B38" s="116"/>
      <c r="C38" s="114"/>
    </row>
    <row r="39" spans="1:5" ht="12.75">
      <c r="A39" s="115"/>
      <c r="B39" s="116"/>
      <c r="C39" s="114"/>
      <c r="D39" s="114"/>
      <c r="E39" s="114"/>
    </row>
    <row r="40" spans="1:5" ht="12.75">
      <c r="A40" s="115"/>
      <c r="B40" s="116"/>
      <c r="C40" s="114"/>
      <c r="D40" s="114"/>
      <c r="E40" s="114"/>
    </row>
    <row r="41" spans="1:3" ht="12.75">
      <c r="A41" s="115"/>
      <c r="B41" s="116"/>
      <c r="C41" s="114"/>
    </row>
    <row r="42" spans="1:3" ht="12.75">
      <c r="A42" s="115"/>
      <c r="B42" s="116"/>
      <c r="C42" s="114"/>
    </row>
    <row r="43" spans="1:3" ht="12.75">
      <c r="A43" s="115"/>
      <c r="B43" s="116"/>
      <c r="C43" s="114"/>
    </row>
    <row r="44" spans="1:3" ht="12.75">
      <c r="A44" s="115"/>
      <c r="C44" s="116"/>
    </row>
    <row r="45" ht="12.75">
      <c r="C45" s="116"/>
    </row>
    <row r="46" ht="12.75">
      <c r="C46" s="116"/>
    </row>
  </sheetData>
  <printOptions/>
  <pageMargins left="0.75" right="0.75" top="1" bottom="1" header="0.4921259845" footer="0.492125984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Taul3"/>
  <dimension ref="A1:K32"/>
  <sheetViews>
    <sheetView tabSelected="1" workbookViewId="0" topLeftCell="A1">
      <selection activeCell="A1" sqref="A1"/>
    </sheetView>
  </sheetViews>
  <sheetFormatPr defaultColWidth="9.00390625" defaultRowHeight="12.75"/>
  <cols>
    <col min="1" max="1" width="5.875" style="0" customWidth="1"/>
    <col min="2" max="2" width="48.50390625" style="0" customWidth="1"/>
    <col min="3" max="3" width="9.75390625" style="0" customWidth="1"/>
    <col min="4" max="4" width="10.25390625" style="0" customWidth="1"/>
    <col min="5" max="5" width="11.50390625" style="0" customWidth="1"/>
    <col min="6" max="6" width="1.75390625" style="0" customWidth="1"/>
    <col min="7" max="7" width="1.875" style="0" customWidth="1"/>
    <col min="8" max="8" width="13.25390625" style="0" bestFit="1" customWidth="1"/>
  </cols>
  <sheetData>
    <row r="1" spans="1:7" ht="12.75">
      <c r="A1" s="18" t="s">
        <v>135</v>
      </c>
      <c r="B1" s="27"/>
      <c r="C1" s="32" t="s">
        <v>136</v>
      </c>
      <c r="D1" s="119" t="s">
        <v>161</v>
      </c>
      <c r="E1" s="120"/>
      <c r="F1" s="19"/>
      <c r="G1" s="24"/>
    </row>
    <row r="2" spans="1:7" ht="12.75">
      <c r="A2" s="66"/>
      <c r="B2" s="38"/>
      <c r="C2" s="67"/>
      <c r="D2" s="68" t="str">
        <f>IF($I$5&lt;3,IF($I$5=2,12,11),$I$5-2)&amp;IF($I$5&lt;3,"/"&amp;RIGHT($I$4-2,2),)&amp;"-"&amp;$I$5&amp;"/"&amp;RIGHT($I$4-1,2)&amp;" - "</f>
        <v>8-10/07 - </v>
      </c>
      <c r="E2" s="81" t="str">
        <f>IF($I$5&lt;3,IF($I$5=2,12,11),$I$5-2)&amp;IF($I$5&lt;3,"/"&amp;RIGHT($I$4-3,2),)&amp;"-"&amp;$I$5&amp;"/"&amp;RIGHT($I$4-2,2)&amp;" - "</f>
        <v>8-10/06 - </v>
      </c>
      <c r="F2" s="20"/>
      <c r="G2" s="24"/>
    </row>
    <row r="3" spans="1:7" ht="13.5" thickBot="1">
      <c r="A3" s="22"/>
      <c r="B3" s="28"/>
      <c r="C3" s="57" t="str">
        <f>I5&amp;"/"&amp;I4</f>
        <v>10/2008</v>
      </c>
      <c r="D3" s="87" t="str">
        <f>IF($I$5&lt;3,IF($I$5=2,12,11),$I$5-2)&amp;IF($I$5&lt;3,"/"&amp;RIGHT($I$4-1,2),)&amp;"-"&amp;$I$5&amp;"/"&amp;RIGHT($I$4,2)</f>
        <v>8-10/08</v>
      </c>
      <c r="E3" s="85" t="str">
        <f>IF($I$5&lt;3,IF($I$5=2,12,11),$I$5-2)&amp;IF($I$5&lt;3,"/"&amp;RIGHT($I$4-2,2),)&amp;"-"&amp;$I$5&amp;"/"&amp;RIGHT($I$4-1,2)</f>
        <v>8-10/07</v>
      </c>
      <c r="F3" s="20"/>
      <c r="G3" s="24"/>
    </row>
    <row r="4" spans="1:9" ht="14.25">
      <c r="A4" s="37"/>
      <c r="B4" s="26" t="s">
        <v>137</v>
      </c>
      <c r="C4" s="86">
        <f>LOOKUP(100000000,Taulukko!D:D)</f>
        <v>145.4</v>
      </c>
      <c r="D4" s="88">
        <f>LOOKUP(100000000,Muutos!C:C)</f>
        <v>7.912416023886556</v>
      </c>
      <c r="E4" s="91">
        <f>INDEX(Muutos!C:C,MATCH(LOOKUP(100000000,Muutos!C:C),Muutos!C:C,0)-12)</f>
        <v>5.485564304461937</v>
      </c>
      <c r="F4" s="84"/>
      <c r="G4" s="24"/>
      <c r="H4" s="59" t="s">
        <v>158</v>
      </c>
      <c r="I4" s="60">
        <v>2008</v>
      </c>
    </row>
    <row r="5" spans="1:9" ht="15" thickBot="1">
      <c r="A5" s="70" t="s">
        <v>26</v>
      </c>
      <c r="B5" s="77" t="s">
        <v>138</v>
      </c>
      <c r="C5" s="79">
        <f>LOOKUP(100000000,Taulukko!H:H)</f>
        <v>126.8</v>
      </c>
      <c r="D5" s="89">
        <f>LOOKUP(100000000,Muutos!F:F)</f>
        <v>2.82225237449119</v>
      </c>
      <c r="E5" s="92">
        <f>INDEX(Muutos!F:F,MATCH(LOOKUP(100000000,Muutos!F:F),Muutos!F:F,0)-12)</f>
        <v>5.738880918220947</v>
      </c>
      <c r="F5" s="71"/>
      <c r="G5" s="69"/>
      <c r="H5" s="61" t="s">
        <v>159</v>
      </c>
      <c r="I5" s="62">
        <v>10</v>
      </c>
    </row>
    <row r="6" spans="1:7" ht="14.25">
      <c r="A6" s="21" t="s">
        <v>28</v>
      </c>
      <c r="B6" s="26" t="s">
        <v>139</v>
      </c>
      <c r="C6" s="80">
        <f>LOOKUP(100000000,Taulukko!L:L)</f>
        <v>195.3</v>
      </c>
      <c r="D6" s="90">
        <f>LOOKUP(100000000,Muutos!I:I)</f>
        <v>14.894505953624389</v>
      </c>
      <c r="E6" s="93">
        <f>INDEX(Muutos!I:I,MATCH(LOOKUP(100000000,Muutos!I:I),Muutos!I:I,0)-12)</f>
        <v>10.121923165401439</v>
      </c>
      <c r="F6" s="20"/>
      <c r="G6" s="69"/>
    </row>
    <row r="7" spans="1:7" ht="14.25">
      <c r="A7" s="21" t="s">
        <v>30</v>
      </c>
      <c r="B7" s="26" t="s">
        <v>140</v>
      </c>
      <c r="C7" s="80">
        <f>LOOKUP(100000000,Taulukko!P:P)</f>
        <v>148.3</v>
      </c>
      <c r="D7" s="90">
        <f>LOOKUP(100000000,Muutos!L:L)</f>
        <v>9.132420091324201</v>
      </c>
      <c r="E7" s="93">
        <f>INDEX(Muutos!L:L,MATCH(LOOKUP(100000000,Muutos!L:L),Muutos!L:L,0)-12)</f>
        <v>5.985736118186449</v>
      </c>
      <c r="F7" s="20"/>
      <c r="G7" s="69"/>
    </row>
    <row r="8" spans="1:7" ht="14.25">
      <c r="A8" s="21" t="s">
        <v>32</v>
      </c>
      <c r="B8" s="26" t="s">
        <v>141</v>
      </c>
      <c r="C8" s="80">
        <f>LOOKUP(100000000,Taulukko!T:T)</f>
        <v>133.5</v>
      </c>
      <c r="D8" s="90">
        <f>LOOKUP(100000000,Muutos!O:O)</f>
        <v>6.540495407737267</v>
      </c>
      <c r="E8" s="93">
        <f>INDEX(Muutos!O:O,MATCH(LOOKUP(100000000,Muutos!O:O),Muutos!O:O,0)-12)</f>
        <v>8.060150375939852</v>
      </c>
      <c r="F8" s="20"/>
      <c r="G8" s="69"/>
    </row>
    <row r="9" spans="1:7" ht="14.25">
      <c r="A9" s="21" t="s">
        <v>34</v>
      </c>
      <c r="B9" s="26" t="s">
        <v>142</v>
      </c>
      <c r="C9" s="80">
        <f>LOOKUP(100000000,Taulukko!X:X)</f>
        <v>138.2</v>
      </c>
      <c r="D9" s="90">
        <f>LOOKUP(100000000,Muutos!R:R)</f>
        <v>7.830853563038357</v>
      </c>
      <c r="E9" s="93">
        <f>INDEX(Muutos!R:R,MATCH(LOOKUP(100000000,Muutos!R:R),Muutos!R:R,0)-12)</f>
        <v>1.4297061159650608</v>
      </c>
      <c r="F9" s="20"/>
      <c r="G9" s="69"/>
    </row>
    <row r="10" spans="1:7" ht="14.25">
      <c r="A10" s="21" t="s">
        <v>39</v>
      </c>
      <c r="B10" s="26" t="s">
        <v>143</v>
      </c>
      <c r="C10" s="80">
        <f>LOOKUP(100000000,Taulukko!AB:AB)</f>
        <v>151.9</v>
      </c>
      <c r="D10" s="90">
        <f>LOOKUP(100000000,Muutos!U:U)</f>
        <v>8.012820512820513</v>
      </c>
      <c r="E10" s="93">
        <f>INDEX(Muutos!U:U,MATCH(LOOKUP(100000000,Muutos!U:U),Muutos!U:U,0)-12)</f>
        <v>3.5222052067381195</v>
      </c>
      <c r="F10" s="20"/>
      <c r="G10" s="69"/>
    </row>
    <row r="11" spans="1:7" ht="14.25">
      <c r="A11" s="21" t="s">
        <v>41</v>
      </c>
      <c r="B11" s="26" t="s">
        <v>144</v>
      </c>
      <c r="C11" s="80">
        <f>LOOKUP(100000000,Taulukko!AF:AF)</f>
        <v>202.5</v>
      </c>
      <c r="D11" s="90">
        <f>LOOKUP(100000000,Muutos!X:X)</f>
        <v>12.102601156069364</v>
      </c>
      <c r="E11" s="93">
        <f>INDEX(Muutos!X:X,MATCH(LOOKUP(100000000,Muutos!X:X),Muutos!X:X,0)-12)</f>
        <v>7.16221447928765</v>
      </c>
      <c r="F11" s="20"/>
      <c r="G11" s="69"/>
    </row>
    <row r="12" spans="1:7" ht="14.25">
      <c r="A12" s="21" t="s">
        <v>43</v>
      </c>
      <c r="B12" s="26" t="s">
        <v>145</v>
      </c>
      <c r="C12" s="80">
        <f>LOOKUP(100000000,Taulukko!AJ:AJ)</f>
        <v>158</v>
      </c>
      <c r="D12" s="90">
        <f>LOOKUP(100000000,Muutos!AA:AA)</f>
        <v>9.972041006523753</v>
      </c>
      <c r="E12" s="93">
        <f>INDEX(Muutos!AA:AA,MATCH(LOOKUP(100000000,Muutos!AA:AA),Muutos!AA:AA,0)-12)</f>
        <v>7.139291063404898</v>
      </c>
      <c r="F12" s="20"/>
      <c r="G12" s="69"/>
    </row>
    <row r="13" spans="1:7" ht="12.75">
      <c r="A13" s="72"/>
      <c r="B13" s="78"/>
      <c r="C13" s="55"/>
      <c r="D13" s="56"/>
      <c r="E13" s="82"/>
      <c r="F13" s="73"/>
      <c r="G13" s="69"/>
    </row>
    <row r="14" spans="1:7" ht="13.5" thickBot="1">
      <c r="A14" s="74"/>
      <c r="B14" s="75"/>
      <c r="C14" s="76"/>
      <c r="D14" s="76"/>
      <c r="E14" s="83"/>
      <c r="F14" s="23"/>
      <c r="G14" s="69"/>
    </row>
    <row r="15" spans="1:7" ht="12.75">
      <c r="A15" s="24"/>
      <c r="B15" s="24"/>
      <c r="C15" s="24"/>
      <c r="D15" s="24"/>
      <c r="E15" s="24"/>
      <c r="F15" s="24"/>
      <c r="G15" s="24"/>
    </row>
    <row r="16" spans="1:7" ht="12.75">
      <c r="A16" s="24"/>
      <c r="B16" s="25" t="s">
        <v>146</v>
      </c>
      <c r="C16" s="24"/>
      <c r="D16" s="24"/>
      <c r="E16" s="24"/>
      <c r="F16" s="24"/>
      <c r="G16" s="24"/>
    </row>
    <row r="17" spans="1:7" ht="12.75">
      <c r="A17" s="24"/>
      <c r="B17" s="24"/>
      <c r="C17" s="24"/>
      <c r="D17" s="24"/>
      <c r="E17" s="24"/>
      <c r="F17" s="24"/>
      <c r="G17" s="24"/>
    </row>
    <row r="18" spans="1:7" ht="12.75">
      <c r="A18" s="15" t="s">
        <v>12</v>
      </c>
      <c r="B18" s="24"/>
      <c r="C18" s="24"/>
      <c r="D18" s="24"/>
      <c r="E18" s="24"/>
      <c r="F18" s="24"/>
      <c r="G18" s="24"/>
    </row>
    <row r="19" spans="1:7" ht="12.75">
      <c r="A19" s="24"/>
      <c r="B19" s="24"/>
      <c r="C19" s="24"/>
      <c r="D19" s="24"/>
      <c r="E19" s="24"/>
      <c r="F19" s="24"/>
      <c r="G19" s="24"/>
    </row>
    <row r="20" spans="1:7" ht="12.75">
      <c r="A20" s="24"/>
      <c r="B20" s="24"/>
      <c r="C20" s="24"/>
      <c r="D20" s="24"/>
      <c r="E20" s="24"/>
      <c r="F20" s="24"/>
      <c r="G20" s="24"/>
    </row>
    <row r="24" spans="9:11" ht="12.75">
      <c r="I24" s="117"/>
      <c r="J24" s="117"/>
      <c r="K24" s="117"/>
    </row>
    <row r="25" spans="9:11" ht="12.75">
      <c r="I25" s="117"/>
      <c r="J25" s="117"/>
      <c r="K25" s="117"/>
    </row>
    <row r="26" spans="9:11" ht="12.75">
      <c r="I26" s="117"/>
      <c r="J26" s="117"/>
      <c r="K26" s="117"/>
    </row>
    <row r="27" spans="9:11" ht="12.75">
      <c r="I27" s="117"/>
      <c r="J27" s="117"/>
      <c r="K27" s="117"/>
    </row>
    <row r="28" spans="9:11" ht="12.75">
      <c r="I28" s="117"/>
      <c r="J28" s="117"/>
      <c r="K28" s="117"/>
    </row>
    <row r="29" spans="9:11" ht="12.75">
      <c r="I29" s="117"/>
      <c r="J29" s="117"/>
      <c r="K29" s="117"/>
    </row>
    <row r="30" spans="9:11" ht="12.75">
      <c r="I30" s="117"/>
      <c r="J30" s="117"/>
      <c r="K30" s="117"/>
    </row>
    <row r="31" spans="9:11" ht="12.75">
      <c r="I31" s="117"/>
      <c r="J31" s="117"/>
      <c r="K31" s="117"/>
    </row>
    <row r="32" spans="9:11" ht="12.75">
      <c r="I32" s="117"/>
      <c r="J32" s="117"/>
      <c r="K32" s="117"/>
    </row>
  </sheetData>
  <mergeCells count="1">
    <mergeCell ref="D1:E1"/>
  </mergeCells>
  <printOptions/>
  <pageMargins left="0.75" right="0.75" top="1" bottom="1" header="0.4921259845" footer="0.4921259845"/>
  <pageSetup horizontalDpi="600" verticalDpi="600" orientation="landscape" paperSize="9" scale="90" r:id="rId3"/>
  <legacyDrawing r:id="rId2"/>
</worksheet>
</file>

<file path=xl/worksheets/sheet4.xml><?xml version="1.0" encoding="utf-8"?>
<worksheet xmlns="http://schemas.openxmlformats.org/spreadsheetml/2006/main" xmlns:r="http://schemas.openxmlformats.org/officeDocument/2006/relationships">
  <sheetPr codeName="Taul4"/>
  <dimension ref="A1:AO175"/>
  <sheetViews>
    <sheetView workbookViewId="0" topLeftCell="A1">
      <pane xSplit="2" ySplit="2" topLeftCell="C135" activePane="bottomRight" state="frozen"/>
      <selection pane="topLeft" activeCell="A1" sqref="A1"/>
      <selection pane="topRight" activeCell="C1" sqref="C1"/>
      <selection pane="bottomLeft" activeCell="A3" sqref="A3"/>
      <selection pane="bottomRight" activeCell="A170" sqref="A170"/>
    </sheetView>
  </sheetViews>
  <sheetFormatPr defaultColWidth="9.00390625" defaultRowHeight="12.75"/>
  <cols>
    <col min="1" max="1" width="5.875" style="1" customWidth="1"/>
    <col min="2" max="2" width="4.25390625" style="1" customWidth="1"/>
    <col min="3" max="3" width="9.25390625" style="29" customWidth="1"/>
    <col min="4" max="4" width="8.25390625" style="2" customWidth="1"/>
    <col min="5" max="5" width="7.875" style="2" customWidth="1"/>
    <col min="6" max="6" width="8.75390625" style="2" bestFit="1" customWidth="1"/>
    <col min="7" max="7" width="8.375" style="2" bestFit="1" customWidth="1"/>
    <col min="8" max="8" width="7.375" style="2" customWidth="1"/>
    <col min="9" max="12" width="6.625" style="2" customWidth="1"/>
    <col min="13" max="13" width="6.375" style="2" customWidth="1"/>
    <col min="14" max="18" width="6.625" style="2" customWidth="1"/>
    <col min="19" max="22" width="6.625" style="29" customWidth="1"/>
    <col min="23" max="25" width="6.625" style="2" customWidth="1"/>
    <col min="26" max="26" width="7.625" style="2" customWidth="1"/>
    <col min="27" max="38" width="6.625" style="2" customWidth="1"/>
    <col min="39" max="39" width="9.00390625" style="3" customWidth="1"/>
    <col min="40" max="40" width="9.00390625" style="4" customWidth="1"/>
    <col min="41" max="41" width="12.75390625" style="4" customWidth="1"/>
    <col min="42" max="16384" width="9.00390625" style="4" customWidth="1"/>
  </cols>
  <sheetData>
    <row r="1" spans="3:40" ht="12.75">
      <c r="C1" s="2" t="s">
        <v>50</v>
      </c>
      <c r="G1" s="2" t="s">
        <v>51</v>
      </c>
      <c r="K1" s="2" t="s">
        <v>52</v>
      </c>
      <c r="O1" s="2" t="s">
        <v>31</v>
      </c>
      <c r="S1" s="29" t="s">
        <v>53</v>
      </c>
      <c r="W1" s="2" t="s">
        <v>54</v>
      </c>
      <c r="AA1" s="2" t="s">
        <v>55</v>
      </c>
      <c r="AE1" s="2" t="s">
        <v>56</v>
      </c>
      <c r="AI1" s="2" t="s">
        <v>57</v>
      </c>
      <c r="AM1" s="52"/>
      <c r="AN1" s="100"/>
    </row>
    <row r="2" spans="1:38" ht="12.75">
      <c r="A2" s="1" t="s">
        <v>58</v>
      </c>
      <c r="B2" s="1" t="s">
        <v>59</v>
      </c>
      <c r="C2" s="1" t="s">
        <v>60</v>
      </c>
      <c r="D2" s="1" t="s">
        <v>61</v>
      </c>
      <c r="E2" s="1" t="s">
        <v>62</v>
      </c>
      <c r="F2" s="1" t="s">
        <v>63</v>
      </c>
      <c r="G2" s="1" t="s">
        <v>64</v>
      </c>
      <c r="H2" s="1" t="s">
        <v>65</v>
      </c>
      <c r="I2" s="1" t="s">
        <v>66</v>
      </c>
      <c r="J2" s="1" t="s">
        <v>67</v>
      </c>
      <c r="K2" s="1" t="s">
        <v>68</v>
      </c>
      <c r="L2" s="1" t="s">
        <v>69</v>
      </c>
      <c r="M2" s="1" t="s">
        <v>70</v>
      </c>
      <c r="N2" s="1" t="s">
        <v>71</v>
      </c>
      <c r="O2" s="1" t="s">
        <v>72</v>
      </c>
      <c r="P2" s="1" t="s">
        <v>73</v>
      </c>
      <c r="Q2" s="1" t="s">
        <v>74</v>
      </c>
      <c r="R2" s="1" t="s">
        <v>75</v>
      </c>
      <c r="S2" s="29" t="s">
        <v>76</v>
      </c>
      <c r="T2" s="1" t="s">
        <v>77</v>
      </c>
      <c r="U2" s="29" t="s">
        <v>78</v>
      </c>
      <c r="V2" s="29" t="s">
        <v>79</v>
      </c>
      <c r="W2" s="1" t="s">
        <v>80</v>
      </c>
      <c r="X2" s="1" t="s">
        <v>81</v>
      </c>
      <c r="Y2" s="1" t="s">
        <v>82</v>
      </c>
      <c r="Z2" s="1" t="s">
        <v>83</v>
      </c>
      <c r="AA2" s="1" t="s">
        <v>84</v>
      </c>
      <c r="AB2" s="1" t="s">
        <v>85</v>
      </c>
      <c r="AC2" s="1" t="s">
        <v>86</v>
      </c>
      <c r="AD2" s="1" t="s">
        <v>87</v>
      </c>
      <c r="AE2" s="1" t="s">
        <v>88</v>
      </c>
      <c r="AF2" s="1" t="s">
        <v>89</v>
      </c>
      <c r="AG2" s="1" t="s">
        <v>90</v>
      </c>
      <c r="AH2" s="1" t="s">
        <v>91</v>
      </c>
      <c r="AI2" s="29" t="s">
        <v>92</v>
      </c>
      <c r="AJ2" s="29" t="s">
        <v>93</v>
      </c>
      <c r="AK2" s="29" t="s">
        <v>94</v>
      </c>
      <c r="AL2" s="29" t="s">
        <v>95</v>
      </c>
    </row>
    <row r="3" spans="1:41" ht="12.75">
      <c r="A3" s="35" t="s">
        <v>96</v>
      </c>
      <c r="B3" s="33" t="s">
        <v>97</v>
      </c>
      <c r="C3" s="34"/>
      <c r="D3" s="34">
        <v>68.3</v>
      </c>
      <c r="E3" s="34">
        <v>73.1</v>
      </c>
      <c r="F3" s="34">
        <v>73.2</v>
      </c>
      <c r="G3" s="34"/>
      <c r="H3" s="34">
        <v>69.2</v>
      </c>
      <c r="I3" s="34">
        <v>75.2</v>
      </c>
      <c r="J3" s="34">
        <v>75</v>
      </c>
      <c r="K3" s="34"/>
      <c r="L3" s="34">
        <v>44.2</v>
      </c>
      <c r="M3" s="34">
        <v>57.4</v>
      </c>
      <c r="N3" s="34">
        <v>56.7</v>
      </c>
      <c r="O3" s="34"/>
      <c r="P3" s="34">
        <v>65.8</v>
      </c>
      <c r="Q3" s="34">
        <v>68.8</v>
      </c>
      <c r="R3" s="34">
        <v>68.9</v>
      </c>
      <c r="S3" s="34"/>
      <c r="T3" s="34">
        <v>84.7</v>
      </c>
      <c r="U3" s="34">
        <v>86.8</v>
      </c>
      <c r="V3" s="34">
        <v>87.4</v>
      </c>
      <c r="W3" s="34"/>
      <c r="X3" s="34">
        <v>75.2</v>
      </c>
      <c r="Y3" s="34">
        <v>80.5</v>
      </c>
      <c r="Z3" s="34">
        <v>80.7</v>
      </c>
      <c r="AA3" s="34"/>
      <c r="AB3" s="34">
        <v>51.7</v>
      </c>
      <c r="AC3" s="34">
        <v>58.5</v>
      </c>
      <c r="AD3" s="34">
        <v>58.5</v>
      </c>
      <c r="AE3" s="34"/>
      <c r="AF3" s="34">
        <v>54.6</v>
      </c>
      <c r="AG3" s="34">
        <v>58.3</v>
      </c>
      <c r="AH3" s="34">
        <v>58.3</v>
      </c>
      <c r="AI3" s="34"/>
      <c r="AJ3" s="34">
        <v>61.8</v>
      </c>
      <c r="AK3" s="34">
        <v>66.8</v>
      </c>
      <c r="AL3" s="34">
        <v>66.8</v>
      </c>
      <c r="AM3" s="53" t="s">
        <v>98</v>
      </c>
      <c r="AN3" s="4" t="s">
        <v>99</v>
      </c>
      <c r="AO3" s="4" t="s">
        <v>100</v>
      </c>
    </row>
    <row r="4" spans="1:41" ht="12.75">
      <c r="A4" s="3" t="s">
        <v>96</v>
      </c>
      <c r="B4" s="1" t="s">
        <v>101</v>
      </c>
      <c r="D4" s="29">
        <v>70.3</v>
      </c>
      <c r="E4" s="29">
        <v>73.7</v>
      </c>
      <c r="F4" s="29">
        <v>73.6</v>
      </c>
      <c r="G4" s="29"/>
      <c r="H4" s="29">
        <v>71.5</v>
      </c>
      <c r="I4" s="29">
        <v>75.1</v>
      </c>
      <c r="J4" s="29">
        <v>75.2</v>
      </c>
      <c r="K4" s="29"/>
      <c r="L4" s="29">
        <v>45.7</v>
      </c>
      <c r="M4" s="29">
        <v>56.6</v>
      </c>
      <c r="N4" s="29">
        <v>57</v>
      </c>
      <c r="O4" s="29"/>
      <c r="P4" s="29">
        <v>67.9</v>
      </c>
      <c r="Q4" s="29">
        <v>69.5</v>
      </c>
      <c r="R4" s="29">
        <v>69.3</v>
      </c>
      <c r="T4" s="29">
        <v>85</v>
      </c>
      <c r="U4" s="29">
        <v>87.2</v>
      </c>
      <c r="V4" s="29">
        <v>87.3</v>
      </c>
      <c r="W4" s="29"/>
      <c r="X4" s="29">
        <v>77.6</v>
      </c>
      <c r="Y4" s="29">
        <v>81.3</v>
      </c>
      <c r="Z4" s="29">
        <v>81.2</v>
      </c>
      <c r="AA4" s="29"/>
      <c r="AB4" s="29">
        <v>55.9</v>
      </c>
      <c r="AC4" s="29">
        <v>59</v>
      </c>
      <c r="AD4" s="29">
        <v>59.1</v>
      </c>
      <c r="AE4" s="29"/>
      <c r="AF4" s="29">
        <v>55.8</v>
      </c>
      <c r="AG4" s="29">
        <v>58.8</v>
      </c>
      <c r="AH4" s="29">
        <v>58.9</v>
      </c>
      <c r="AI4" s="29"/>
      <c r="AJ4" s="29">
        <v>63.3</v>
      </c>
      <c r="AK4" s="29">
        <v>67.2</v>
      </c>
      <c r="AL4" s="29">
        <v>67.2</v>
      </c>
      <c r="AM4" s="54" t="s">
        <v>102</v>
      </c>
      <c r="AN4" s="4" t="s">
        <v>103</v>
      </c>
      <c r="AO4" s="4" t="s">
        <v>104</v>
      </c>
    </row>
    <row r="5" spans="1:41" ht="12.75">
      <c r="A5" s="3" t="s">
        <v>96</v>
      </c>
      <c r="B5" s="1" t="s">
        <v>105</v>
      </c>
      <c r="D5" s="29">
        <v>71.2</v>
      </c>
      <c r="E5" s="29">
        <v>73.8</v>
      </c>
      <c r="F5" s="29">
        <v>74.1</v>
      </c>
      <c r="G5" s="29"/>
      <c r="H5" s="29">
        <v>73.1</v>
      </c>
      <c r="I5" s="29">
        <v>75.1</v>
      </c>
      <c r="J5" s="29">
        <v>75.4</v>
      </c>
      <c r="K5" s="29"/>
      <c r="L5" s="29">
        <v>51.1</v>
      </c>
      <c r="M5" s="29">
        <v>57.4</v>
      </c>
      <c r="N5" s="29">
        <v>57.3</v>
      </c>
      <c r="O5" s="29"/>
      <c r="P5" s="29">
        <v>69.5</v>
      </c>
      <c r="Q5" s="29">
        <v>69.6</v>
      </c>
      <c r="R5" s="29">
        <v>69.7</v>
      </c>
      <c r="T5" s="29">
        <v>85.5</v>
      </c>
      <c r="U5" s="29">
        <v>86.6</v>
      </c>
      <c r="V5" s="29">
        <v>87.3</v>
      </c>
      <c r="W5" s="29"/>
      <c r="X5" s="29">
        <v>75.2</v>
      </c>
      <c r="Y5" s="29">
        <v>80.5</v>
      </c>
      <c r="Z5" s="29">
        <v>81.7</v>
      </c>
      <c r="AA5" s="29"/>
      <c r="AB5" s="29">
        <v>58.4</v>
      </c>
      <c r="AC5" s="29">
        <v>59.8</v>
      </c>
      <c r="AD5" s="29">
        <v>59.7</v>
      </c>
      <c r="AE5" s="29"/>
      <c r="AF5" s="29">
        <v>57.4</v>
      </c>
      <c r="AG5" s="29">
        <v>59.8</v>
      </c>
      <c r="AH5" s="29">
        <v>59.6</v>
      </c>
      <c r="AI5" s="29"/>
      <c r="AJ5" s="29">
        <v>66.3</v>
      </c>
      <c r="AK5" s="29">
        <v>67.3</v>
      </c>
      <c r="AL5" s="29">
        <v>67.6</v>
      </c>
      <c r="AM5" s="54" t="s">
        <v>106</v>
      </c>
      <c r="AN5" s="4" t="s">
        <v>107</v>
      </c>
      <c r="AO5" s="4" t="s">
        <v>108</v>
      </c>
    </row>
    <row r="6" spans="1:39" ht="12.75">
      <c r="A6" s="3" t="s">
        <v>96</v>
      </c>
      <c r="B6" s="1" t="s">
        <v>109</v>
      </c>
      <c r="D6" s="29">
        <v>71.6</v>
      </c>
      <c r="E6" s="29">
        <v>74.7</v>
      </c>
      <c r="F6" s="29">
        <v>74.7</v>
      </c>
      <c r="G6" s="29"/>
      <c r="H6" s="29">
        <v>70.9</v>
      </c>
      <c r="I6" s="29">
        <v>75.6</v>
      </c>
      <c r="J6" s="29">
        <v>75.7</v>
      </c>
      <c r="K6" s="29"/>
      <c r="L6" s="29">
        <v>46.7</v>
      </c>
      <c r="M6" s="29">
        <v>57.8</v>
      </c>
      <c r="N6" s="29">
        <v>57.6</v>
      </c>
      <c r="O6" s="29"/>
      <c r="P6" s="29">
        <v>67.5</v>
      </c>
      <c r="Q6" s="29">
        <v>70</v>
      </c>
      <c r="R6" s="29">
        <v>70.1</v>
      </c>
      <c r="T6" s="29">
        <v>87</v>
      </c>
      <c r="U6" s="29">
        <v>87.3</v>
      </c>
      <c r="V6" s="29">
        <v>87.4</v>
      </c>
      <c r="W6" s="29"/>
      <c r="X6" s="29">
        <v>79.9</v>
      </c>
      <c r="Y6" s="29">
        <v>82.6</v>
      </c>
      <c r="Z6" s="29">
        <v>82.3</v>
      </c>
      <c r="AA6" s="29"/>
      <c r="AB6" s="29">
        <v>58.8</v>
      </c>
      <c r="AC6" s="29">
        <v>60.3</v>
      </c>
      <c r="AD6" s="29">
        <v>60.4</v>
      </c>
      <c r="AE6" s="29"/>
      <c r="AF6" s="29">
        <v>58</v>
      </c>
      <c r="AG6" s="29">
        <v>60.1</v>
      </c>
      <c r="AH6" s="29">
        <v>60.2</v>
      </c>
      <c r="AI6" s="29"/>
      <c r="AJ6" s="29">
        <v>66.1</v>
      </c>
      <c r="AK6" s="29">
        <v>68.1</v>
      </c>
      <c r="AL6" s="29">
        <v>68.1</v>
      </c>
      <c r="AM6" s="54" t="s">
        <v>110</v>
      </c>
    </row>
    <row r="7" spans="1:39" ht="12.75">
      <c r="A7" s="3" t="s">
        <v>96</v>
      </c>
      <c r="B7" s="1" t="s">
        <v>111</v>
      </c>
      <c r="D7" s="29">
        <v>75.2</v>
      </c>
      <c r="E7" s="29">
        <v>75.4</v>
      </c>
      <c r="F7" s="29">
        <v>75.4</v>
      </c>
      <c r="G7" s="29"/>
      <c r="H7" s="29">
        <v>75</v>
      </c>
      <c r="I7" s="29">
        <v>75.9</v>
      </c>
      <c r="J7" s="29">
        <v>76</v>
      </c>
      <c r="K7" s="29"/>
      <c r="L7" s="29">
        <v>52.1</v>
      </c>
      <c r="M7" s="29">
        <v>56.6</v>
      </c>
      <c r="N7" s="29">
        <v>58</v>
      </c>
      <c r="O7" s="29"/>
      <c r="P7" s="29">
        <v>72.3</v>
      </c>
      <c r="Q7" s="29">
        <v>70.5</v>
      </c>
      <c r="R7" s="29">
        <v>70.5</v>
      </c>
      <c r="T7" s="29">
        <v>92.9</v>
      </c>
      <c r="U7" s="29">
        <v>87.5</v>
      </c>
      <c r="V7" s="29">
        <v>87.5</v>
      </c>
      <c r="W7" s="29"/>
      <c r="X7" s="29">
        <v>81.5</v>
      </c>
      <c r="Y7" s="29">
        <v>83.2</v>
      </c>
      <c r="Z7" s="29">
        <v>83</v>
      </c>
      <c r="AA7" s="29"/>
      <c r="AB7" s="29">
        <v>61.4</v>
      </c>
      <c r="AC7" s="29">
        <v>61.2</v>
      </c>
      <c r="AD7" s="29">
        <v>61.1</v>
      </c>
      <c r="AE7" s="29"/>
      <c r="AF7" s="29">
        <v>61.7</v>
      </c>
      <c r="AG7" s="29">
        <v>60.8</v>
      </c>
      <c r="AH7" s="29">
        <v>60.9</v>
      </c>
      <c r="AI7" s="29"/>
      <c r="AJ7" s="29">
        <v>70.4</v>
      </c>
      <c r="AK7" s="29">
        <v>68.6</v>
      </c>
      <c r="AL7" s="29">
        <v>68.6</v>
      </c>
      <c r="AM7" s="54" t="s">
        <v>112</v>
      </c>
    </row>
    <row r="8" spans="1:39" ht="12.75">
      <c r="A8" s="3" t="s">
        <v>96</v>
      </c>
      <c r="B8" s="1" t="s">
        <v>113</v>
      </c>
      <c r="D8" s="29">
        <v>93.2</v>
      </c>
      <c r="E8" s="29">
        <v>76.3</v>
      </c>
      <c r="F8" s="29">
        <v>75.9</v>
      </c>
      <c r="G8" s="29"/>
      <c r="H8" s="29">
        <v>105.4</v>
      </c>
      <c r="I8" s="29">
        <v>76.8</v>
      </c>
      <c r="J8" s="29">
        <v>76.3</v>
      </c>
      <c r="K8" s="29"/>
      <c r="L8" s="29">
        <v>83.8</v>
      </c>
      <c r="M8" s="29">
        <v>60.3</v>
      </c>
      <c r="N8" s="29">
        <v>58.4</v>
      </c>
      <c r="O8" s="29"/>
      <c r="P8" s="29">
        <v>83.5</v>
      </c>
      <c r="Q8" s="29">
        <v>71.3</v>
      </c>
      <c r="R8" s="29">
        <v>70.9</v>
      </c>
      <c r="T8" s="29">
        <v>109.8</v>
      </c>
      <c r="U8" s="29">
        <v>89</v>
      </c>
      <c r="V8" s="29">
        <v>87.6</v>
      </c>
      <c r="W8" s="29"/>
      <c r="X8" s="29">
        <v>93</v>
      </c>
      <c r="Y8" s="29">
        <v>83.8</v>
      </c>
      <c r="Z8" s="29">
        <v>83.6</v>
      </c>
      <c r="AA8" s="29"/>
      <c r="AB8" s="29">
        <v>72.4</v>
      </c>
      <c r="AC8" s="29">
        <v>61.9</v>
      </c>
      <c r="AD8" s="29">
        <v>61.7</v>
      </c>
      <c r="AE8" s="29"/>
      <c r="AF8" s="29">
        <v>73</v>
      </c>
      <c r="AG8" s="29">
        <v>61.8</v>
      </c>
      <c r="AH8" s="29">
        <v>61.5</v>
      </c>
      <c r="AI8" s="29"/>
      <c r="AJ8" s="29">
        <v>82.7</v>
      </c>
      <c r="AK8" s="29">
        <v>69.7</v>
      </c>
      <c r="AL8" s="29">
        <v>69</v>
      </c>
      <c r="AM8" s="54" t="s">
        <v>114</v>
      </c>
    </row>
    <row r="9" spans="1:39" ht="12.75">
      <c r="A9" s="3" t="s">
        <v>96</v>
      </c>
      <c r="B9" s="1" t="s">
        <v>115</v>
      </c>
      <c r="D9" s="29">
        <v>84.4</v>
      </c>
      <c r="E9" s="29">
        <v>76.2</v>
      </c>
      <c r="F9" s="29">
        <v>76.3</v>
      </c>
      <c r="G9" s="29"/>
      <c r="H9" s="29">
        <v>79</v>
      </c>
      <c r="I9" s="29">
        <v>76.2</v>
      </c>
      <c r="J9" s="29">
        <v>76.6</v>
      </c>
      <c r="K9" s="29"/>
      <c r="L9" s="29">
        <v>60.6</v>
      </c>
      <c r="M9" s="29">
        <v>58.2</v>
      </c>
      <c r="N9" s="29">
        <v>58.8</v>
      </c>
      <c r="O9" s="29"/>
      <c r="P9" s="29">
        <v>72.3</v>
      </c>
      <c r="Q9" s="29">
        <v>70.8</v>
      </c>
      <c r="R9" s="29">
        <v>71.3</v>
      </c>
      <c r="T9" s="29">
        <v>88.3</v>
      </c>
      <c r="U9" s="29">
        <v>86.9</v>
      </c>
      <c r="V9" s="29">
        <v>87.6</v>
      </c>
      <c r="W9" s="29"/>
      <c r="X9" s="29">
        <v>103</v>
      </c>
      <c r="Y9" s="29">
        <v>84.1</v>
      </c>
      <c r="Z9" s="29">
        <v>84.2</v>
      </c>
      <c r="AA9" s="29"/>
      <c r="AB9" s="29">
        <v>67.3</v>
      </c>
      <c r="AC9" s="29">
        <v>62.1</v>
      </c>
      <c r="AD9" s="29">
        <v>62.3</v>
      </c>
      <c r="AE9" s="29"/>
      <c r="AF9" s="29">
        <v>63.8</v>
      </c>
      <c r="AG9" s="29">
        <v>61.8</v>
      </c>
      <c r="AH9" s="29">
        <v>61.9</v>
      </c>
      <c r="AI9" s="29"/>
      <c r="AJ9" s="29">
        <v>75.7</v>
      </c>
      <c r="AK9" s="29">
        <v>69</v>
      </c>
      <c r="AL9" s="29">
        <v>69.3</v>
      </c>
      <c r="AM9" s="54" t="s">
        <v>116</v>
      </c>
    </row>
    <row r="10" spans="1:39" ht="12.75">
      <c r="A10" s="3" t="s">
        <v>96</v>
      </c>
      <c r="B10" s="1" t="s">
        <v>117</v>
      </c>
      <c r="D10" s="29">
        <v>76.1</v>
      </c>
      <c r="E10" s="29">
        <v>76.6</v>
      </c>
      <c r="F10" s="29">
        <v>76.7</v>
      </c>
      <c r="G10" s="29"/>
      <c r="H10" s="29">
        <v>73.9</v>
      </c>
      <c r="I10" s="29">
        <v>76.6</v>
      </c>
      <c r="J10" s="29">
        <v>76.9</v>
      </c>
      <c r="K10" s="29"/>
      <c r="L10" s="29">
        <v>64.4</v>
      </c>
      <c r="M10" s="29">
        <v>58</v>
      </c>
      <c r="N10" s="29">
        <v>59.1</v>
      </c>
      <c r="O10" s="29"/>
      <c r="P10" s="29">
        <v>70.6</v>
      </c>
      <c r="Q10" s="29">
        <v>71.6</v>
      </c>
      <c r="R10" s="29">
        <v>71.8</v>
      </c>
      <c r="T10" s="29">
        <v>81.7</v>
      </c>
      <c r="U10" s="29">
        <v>88.8</v>
      </c>
      <c r="V10" s="29">
        <v>87.5</v>
      </c>
      <c r="W10" s="29"/>
      <c r="X10" s="29">
        <v>86.4</v>
      </c>
      <c r="Y10" s="29">
        <v>85</v>
      </c>
      <c r="Z10" s="29">
        <v>84.7</v>
      </c>
      <c r="AA10" s="29"/>
      <c r="AB10" s="29">
        <v>58.4</v>
      </c>
      <c r="AC10" s="29">
        <v>63</v>
      </c>
      <c r="AD10" s="29">
        <v>62.7</v>
      </c>
      <c r="AE10" s="29"/>
      <c r="AF10" s="29">
        <v>67.7</v>
      </c>
      <c r="AG10" s="29">
        <v>62.3</v>
      </c>
      <c r="AH10" s="29">
        <v>62.5</v>
      </c>
      <c r="AI10" s="29"/>
      <c r="AJ10" s="29">
        <v>68.7</v>
      </c>
      <c r="AK10" s="29">
        <v>69.4</v>
      </c>
      <c r="AL10" s="29">
        <v>69.6</v>
      </c>
      <c r="AM10" s="54" t="s">
        <v>118</v>
      </c>
    </row>
    <row r="11" spans="1:39" ht="12.75">
      <c r="A11" s="3" t="s">
        <v>96</v>
      </c>
      <c r="B11" s="1" t="s">
        <v>119</v>
      </c>
      <c r="D11" s="29">
        <v>74.2</v>
      </c>
      <c r="E11" s="29">
        <v>77.1</v>
      </c>
      <c r="F11" s="29">
        <v>77.2</v>
      </c>
      <c r="G11" s="29"/>
      <c r="H11" s="29">
        <v>76.4</v>
      </c>
      <c r="I11" s="29">
        <v>77.6</v>
      </c>
      <c r="J11" s="29">
        <v>77.3</v>
      </c>
      <c r="K11" s="29"/>
      <c r="L11" s="29">
        <v>68.5</v>
      </c>
      <c r="M11" s="29">
        <v>61</v>
      </c>
      <c r="N11" s="29">
        <v>59.5</v>
      </c>
      <c r="O11" s="29"/>
      <c r="P11" s="29">
        <v>69</v>
      </c>
      <c r="Q11" s="29">
        <v>72.8</v>
      </c>
      <c r="R11" s="29">
        <v>72.3</v>
      </c>
      <c r="T11" s="29">
        <v>79.7</v>
      </c>
      <c r="U11" s="29">
        <v>87</v>
      </c>
      <c r="V11" s="29">
        <v>87.4</v>
      </c>
      <c r="W11" s="29"/>
      <c r="X11" s="29">
        <v>79.7</v>
      </c>
      <c r="Y11" s="29">
        <v>85.3</v>
      </c>
      <c r="Z11" s="29">
        <v>85.3</v>
      </c>
      <c r="AA11" s="29"/>
      <c r="AB11" s="29">
        <v>59.6</v>
      </c>
      <c r="AC11" s="29">
        <v>63.1</v>
      </c>
      <c r="AD11" s="29">
        <v>63.2</v>
      </c>
      <c r="AE11" s="29"/>
      <c r="AF11" s="29">
        <v>59.8</v>
      </c>
      <c r="AG11" s="29">
        <v>63.2</v>
      </c>
      <c r="AH11" s="29">
        <v>63.1</v>
      </c>
      <c r="AI11" s="29"/>
      <c r="AJ11" s="29">
        <v>67.4</v>
      </c>
      <c r="AK11" s="29">
        <v>70.4</v>
      </c>
      <c r="AL11" s="29">
        <v>70</v>
      </c>
      <c r="AM11" s="54" t="s">
        <v>120</v>
      </c>
    </row>
    <row r="12" spans="1:39" ht="12.75">
      <c r="A12" s="3" t="s">
        <v>96</v>
      </c>
      <c r="B12" s="1" t="s">
        <v>121</v>
      </c>
      <c r="D12" s="29">
        <v>72.6</v>
      </c>
      <c r="E12" s="29">
        <v>77.6</v>
      </c>
      <c r="F12" s="29">
        <v>77.6</v>
      </c>
      <c r="G12" s="29"/>
      <c r="H12" s="29">
        <v>71.7</v>
      </c>
      <c r="I12" s="29">
        <v>77.7</v>
      </c>
      <c r="J12" s="29">
        <v>77.6</v>
      </c>
      <c r="K12" s="29"/>
      <c r="L12" s="29">
        <v>62</v>
      </c>
      <c r="M12" s="29">
        <v>59.4</v>
      </c>
      <c r="N12" s="29">
        <v>59.9</v>
      </c>
      <c r="O12" s="29"/>
      <c r="P12" s="29">
        <v>67.9</v>
      </c>
      <c r="Q12" s="29">
        <v>72.5</v>
      </c>
      <c r="R12" s="29">
        <v>72.9</v>
      </c>
      <c r="T12" s="29">
        <v>80.8</v>
      </c>
      <c r="U12" s="29">
        <v>87.8</v>
      </c>
      <c r="V12" s="29">
        <v>87.2</v>
      </c>
      <c r="W12" s="29"/>
      <c r="X12" s="29">
        <v>80.8</v>
      </c>
      <c r="Y12" s="29">
        <v>85.4</v>
      </c>
      <c r="Z12" s="29">
        <v>85.8</v>
      </c>
      <c r="AA12" s="29"/>
      <c r="AB12" s="29">
        <v>61.8</v>
      </c>
      <c r="AC12" s="29">
        <v>63.4</v>
      </c>
      <c r="AD12" s="29">
        <v>63.6</v>
      </c>
      <c r="AE12" s="29"/>
      <c r="AF12" s="29">
        <v>59.5</v>
      </c>
      <c r="AG12" s="29">
        <v>63.5</v>
      </c>
      <c r="AH12" s="29">
        <v>63.7</v>
      </c>
      <c r="AI12" s="29"/>
      <c r="AJ12" s="29">
        <v>65.9</v>
      </c>
      <c r="AK12" s="29">
        <v>70.1</v>
      </c>
      <c r="AL12" s="29">
        <v>70.3</v>
      </c>
      <c r="AM12" s="54" t="s">
        <v>121</v>
      </c>
    </row>
    <row r="13" spans="1:39" ht="12.75">
      <c r="A13" s="3" t="s">
        <v>96</v>
      </c>
      <c r="B13" s="1" t="s">
        <v>122</v>
      </c>
      <c r="D13" s="29">
        <v>74.2</v>
      </c>
      <c r="E13" s="29">
        <v>78.1</v>
      </c>
      <c r="F13" s="29">
        <v>78.1</v>
      </c>
      <c r="G13" s="29"/>
      <c r="H13" s="29">
        <v>72.6</v>
      </c>
      <c r="I13" s="29">
        <v>77.9</v>
      </c>
      <c r="J13" s="29">
        <v>77.9</v>
      </c>
      <c r="K13" s="29"/>
      <c r="L13" s="29">
        <v>60.6</v>
      </c>
      <c r="M13" s="29">
        <v>59.5</v>
      </c>
      <c r="N13" s="29">
        <v>60.3</v>
      </c>
      <c r="O13" s="29"/>
      <c r="P13" s="29">
        <v>70.5</v>
      </c>
      <c r="Q13" s="29">
        <v>73.3</v>
      </c>
      <c r="R13" s="29">
        <v>73.4</v>
      </c>
      <c r="T13" s="29">
        <v>82.5</v>
      </c>
      <c r="U13" s="29">
        <v>87.6</v>
      </c>
      <c r="V13" s="29">
        <v>87</v>
      </c>
      <c r="W13" s="29"/>
      <c r="X13" s="29">
        <v>82.9</v>
      </c>
      <c r="Y13" s="29">
        <v>86.4</v>
      </c>
      <c r="Z13" s="29">
        <v>86.3</v>
      </c>
      <c r="AA13" s="29"/>
      <c r="AB13" s="29">
        <v>64.3</v>
      </c>
      <c r="AC13" s="29">
        <v>64.2</v>
      </c>
      <c r="AD13" s="29">
        <v>64.1</v>
      </c>
      <c r="AE13" s="29"/>
      <c r="AF13" s="29">
        <v>61.5</v>
      </c>
      <c r="AG13" s="29">
        <v>64.5</v>
      </c>
      <c r="AH13" s="29">
        <v>64.4</v>
      </c>
      <c r="AI13" s="29"/>
      <c r="AJ13" s="29">
        <v>67.6</v>
      </c>
      <c r="AK13" s="29">
        <v>70.7</v>
      </c>
      <c r="AL13" s="29">
        <v>70.7</v>
      </c>
      <c r="AM13" s="54" t="s">
        <v>122</v>
      </c>
    </row>
    <row r="14" spans="1:39" ht="12.75">
      <c r="A14" s="3" t="s">
        <v>96</v>
      </c>
      <c r="B14" s="1" t="s">
        <v>123</v>
      </c>
      <c r="D14" s="29">
        <v>80.4</v>
      </c>
      <c r="E14" s="29">
        <v>78.6</v>
      </c>
      <c r="F14" s="29">
        <v>78.5</v>
      </c>
      <c r="G14" s="29"/>
      <c r="H14" s="29">
        <v>79.5</v>
      </c>
      <c r="I14" s="29">
        <v>78</v>
      </c>
      <c r="J14" s="29">
        <v>78.2</v>
      </c>
      <c r="K14" s="29"/>
      <c r="L14" s="29">
        <v>71.7</v>
      </c>
      <c r="M14" s="29">
        <v>62.1</v>
      </c>
      <c r="N14" s="29">
        <v>60.8</v>
      </c>
      <c r="O14" s="29"/>
      <c r="P14" s="29">
        <v>78.7</v>
      </c>
      <c r="Q14" s="29">
        <v>74.5</v>
      </c>
      <c r="R14" s="29">
        <v>73.9</v>
      </c>
      <c r="T14" s="29">
        <v>85.1</v>
      </c>
      <c r="U14" s="29">
        <v>86.2</v>
      </c>
      <c r="V14" s="29">
        <v>86.6</v>
      </c>
      <c r="W14" s="29"/>
      <c r="X14" s="29">
        <v>88.4</v>
      </c>
      <c r="Y14" s="29">
        <v>87.4</v>
      </c>
      <c r="Z14" s="29">
        <v>86.8</v>
      </c>
      <c r="AA14" s="29"/>
      <c r="AB14" s="29">
        <v>72.2</v>
      </c>
      <c r="AC14" s="29">
        <v>64.9</v>
      </c>
      <c r="AD14" s="29">
        <v>64.7</v>
      </c>
      <c r="AE14" s="29"/>
      <c r="AF14" s="29">
        <v>67.8</v>
      </c>
      <c r="AG14" s="29">
        <v>65.2</v>
      </c>
      <c r="AH14" s="29">
        <v>65</v>
      </c>
      <c r="AI14" s="29"/>
      <c r="AJ14" s="29">
        <v>72.2</v>
      </c>
      <c r="AK14" s="29">
        <v>70.9</v>
      </c>
      <c r="AL14" s="29">
        <v>71</v>
      </c>
      <c r="AM14" s="54" t="s">
        <v>123</v>
      </c>
    </row>
    <row r="15" spans="1:39" ht="12.75">
      <c r="A15" s="35" t="s">
        <v>124</v>
      </c>
      <c r="B15" s="33" t="s">
        <v>97</v>
      </c>
      <c r="C15" s="34">
        <v>8.3</v>
      </c>
      <c r="D15" s="34">
        <v>74</v>
      </c>
      <c r="E15" s="34">
        <v>78.9</v>
      </c>
      <c r="F15" s="34">
        <v>78.8</v>
      </c>
      <c r="G15" s="34">
        <v>7.2</v>
      </c>
      <c r="H15" s="34">
        <v>74.3</v>
      </c>
      <c r="I15" s="34">
        <v>78</v>
      </c>
      <c r="J15" s="34">
        <v>78.6</v>
      </c>
      <c r="K15" s="34">
        <v>7.9</v>
      </c>
      <c r="L15" s="34">
        <v>47.7</v>
      </c>
      <c r="M15" s="34">
        <v>60.1</v>
      </c>
      <c r="N15" s="34">
        <v>61.3</v>
      </c>
      <c r="O15" s="34">
        <v>7.9</v>
      </c>
      <c r="P15" s="34">
        <v>71</v>
      </c>
      <c r="Q15" s="34">
        <v>74.2</v>
      </c>
      <c r="R15" s="34">
        <v>74.2</v>
      </c>
      <c r="S15" s="34">
        <v>10.9</v>
      </c>
      <c r="T15" s="34">
        <v>94</v>
      </c>
      <c r="U15" s="34">
        <v>95.1</v>
      </c>
      <c r="V15" s="34">
        <v>86.3</v>
      </c>
      <c r="W15" s="34">
        <v>8.9</v>
      </c>
      <c r="X15" s="34">
        <v>81.8</v>
      </c>
      <c r="Y15" s="34">
        <v>86.9</v>
      </c>
      <c r="Z15" s="34">
        <v>87.2</v>
      </c>
      <c r="AA15" s="34">
        <v>11.9</v>
      </c>
      <c r="AB15" s="34">
        <v>57.8</v>
      </c>
      <c r="AC15" s="34">
        <v>65.1</v>
      </c>
      <c r="AD15" s="34">
        <v>65.2</v>
      </c>
      <c r="AE15" s="34">
        <v>13.2</v>
      </c>
      <c r="AF15" s="34">
        <v>61.9</v>
      </c>
      <c r="AG15" s="34">
        <v>65.5</v>
      </c>
      <c r="AH15" s="34">
        <v>65.6</v>
      </c>
      <c r="AI15" s="34">
        <v>9.1</v>
      </c>
      <c r="AJ15" s="34">
        <v>67.4</v>
      </c>
      <c r="AK15" s="34">
        <v>71.7</v>
      </c>
      <c r="AL15" s="34">
        <v>71.4</v>
      </c>
      <c r="AM15" s="53" t="s">
        <v>125</v>
      </c>
    </row>
    <row r="16" spans="1:39" ht="12.75">
      <c r="A16" s="3" t="s">
        <v>124</v>
      </c>
      <c r="B16" s="1" t="s">
        <v>101</v>
      </c>
      <c r="C16" s="29">
        <v>6.7</v>
      </c>
      <c r="D16" s="29">
        <v>75</v>
      </c>
      <c r="E16" s="29">
        <v>79</v>
      </c>
      <c r="F16" s="29">
        <v>79.1</v>
      </c>
      <c r="G16" s="29">
        <v>6</v>
      </c>
      <c r="H16" s="29">
        <v>75.8</v>
      </c>
      <c r="I16" s="29">
        <v>79.1</v>
      </c>
      <c r="J16" s="29">
        <v>79</v>
      </c>
      <c r="K16" s="29">
        <v>10.7</v>
      </c>
      <c r="L16" s="29">
        <v>50.6</v>
      </c>
      <c r="M16" s="29">
        <v>61.9</v>
      </c>
      <c r="N16" s="29">
        <v>62</v>
      </c>
      <c r="O16" s="29">
        <v>6.6</v>
      </c>
      <c r="P16" s="29">
        <v>72.4</v>
      </c>
      <c r="Q16" s="29">
        <v>74.3</v>
      </c>
      <c r="R16" s="29">
        <v>74.6</v>
      </c>
      <c r="S16" s="29">
        <v>-0.6</v>
      </c>
      <c r="T16" s="29">
        <v>84.4</v>
      </c>
      <c r="U16" s="29">
        <v>85.8</v>
      </c>
      <c r="V16" s="29">
        <v>86.1</v>
      </c>
      <c r="W16" s="29">
        <v>7.5</v>
      </c>
      <c r="X16" s="29">
        <v>83.5</v>
      </c>
      <c r="Y16" s="29">
        <v>87.4</v>
      </c>
      <c r="Z16" s="29">
        <v>87.6</v>
      </c>
      <c r="AA16" s="29">
        <v>12</v>
      </c>
      <c r="AB16" s="29">
        <v>62.6</v>
      </c>
      <c r="AC16" s="29">
        <v>65.5</v>
      </c>
      <c r="AD16" s="29">
        <v>65.6</v>
      </c>
      <c r="AE16" s="29">
        <v>13.3</v>
      </c>
      <c r="AF16" s="29">
        <v>63.2</v>
      </c>
      <c r="AG16" s="29">
        <v>66.3</v>
      </c>
      <c r="AH16" s="29">
        <v>66.1</v>
      </c>
      <c r="AI16" s="29">
        <v>7.3</v>
      </c>
      <c r="AJ16" s="29">
        <v>67.9</v>
      </c>
      <c r="AK16" s="29">
        <v>71.8</v>
      </c>
      <c r="AL16" s="29">
        <v>71.8</v>
      </c>
      <c r="AM16" s="54" t="s">
        <v>102</v>
      </c>
    </row>
    <row r="17" spans="1:39" ht="12.75">
      <c r="A17" s="3" t="s">
        <v>124</v>
      </c>
      <c r="B17" s="1" t="s">
        <v>105</v>
      </c>
      <c r="C17" s="29">
        <v>8.4</v>
      </c>
      <c r="D17" s="29">
        <v>77.2</v>
      </c>
      <c r="E17" s="29">
        <v>79.5</v>
      </c>
      <c r="F17" s="29">
        <v>79.4</v>
      </c>
      <c r="G17" s="29">
        <v>6.3</v>
      </c>
      <c r="H17" s="29">
        <v>77.7</v>
      </c>
      <c r="I17" s="29">
        <v>80.1</v>
      </c>
      <c r="J17" s="29">
        <v>79.4</v>
      </c>
      <c r="K17" s="29">
        <v>8.1</v>
      </c>
      <c r="L17" s="29">
        <v>55.3</v>
      </c>
      <c r="M17" s="29">
        <v>63.4</v>
      </c>
      <c r="N17" s="29">
        <v>62.7</v>
      </c>
      <c r="O17" s="29">
        <v>8.2</v>
      </c>
      <c r="P17" s="29">
        <v>75.2</v>
      </c>
      <c r="Q17" s="29">
        <v>75.3</v>
      </c>
      <c r="R17" s="29">
        <v>74.9</v>
      </c>
      <c r="S17" s="29">
        <v>0.9</v>
      </c>
      <c r="T17" s="29">
        <v>86.3</v>
      </c>
      <c r="U17" s="29">
        <v>87.1</v>
      </c>
      <c r="V17" s="29">
        <v>85.8</v>
      </c>
      <c r="W17" s="29">
        <v>12.8</v>
      </c>
      <c r="X17" s="29">
        <v>84.8</v>
      </c>
      <c r="Y17" s="29">
        <v>89.1</v>
      </c>
      <c r="Z17" s="29">
        <v>87.9</v>
      </c>
      <c r="AA17" s="29">
        <v>9.9</v>
      </c>
      <c r="AB17" s="29">
        <v>64.2</v>
      </c>
      <c r="AC17" s="29">
        <v>66.3</v>
      </c>
      <c r="AD17" s="29">
        <v>66.2</v>
      </c>
      <c r="AE17" s="29">
        <v>10</v>
      </c>
      <c r="AF17" s="29">
        <v>63.1</v>
      </c>
      <c r="AG17" s="29">
        <v>66.3</v>
      </c>
      <c r="AH17" s="29">
        <v>66.4</v>
      </c>
      <c r="AI17" s="29">
        <v>6.9</v>
      </c>
      <c r="AJ17" s="29">
        <v>70.9</v>
      </c>
      <c r="AK17" s="29">
        <v>72.7</v>
      </c>
      <c r="AL17" s="29">
        <v>72.1</v>
      </c>
      <c r="AM17" s="54" t="s">
        <v>106</v>
      </c>
    </row>
    <row r="18" spans="1:39" ht="12.75">
      <c r="A18" s="3" t="s">
        <v>124</v>
      </c>
      <c r="B18" s="1" t="s">
        <v>109</v>
      </c>
      <c r="C18" s="29">
        <v>6.4</v>
      </c>
      <c r="D18" s="29">
        <v>76.2</v>
      </c>
      <c r="E18" s="29">
        <v>79.6</v>
      </c>
      <c r="F18" s="29">
        <v>79.6</v>
      </c>
      <c r="G18" s="29">
        <v>6.5</v>
      </c>
      <c r="H18" s="29">
        <v>75.6</v>
      </c>
      <c r="I18" s="29">
        <v>79.5</v>
      </c>
      <c r="J18" s="29">
        <v>79.7</v>
      </c>
      <c r="K18" s="29">
        <v>11.3</v>
      </c>
      <c r="L18" s="29">
        <v>51.9</v>
      </c>
      <c r="M18" s="29">
        <v>62.4</v>
      </c>
      <c r="N18" s="29">
        <v>63.5</v>
      </c>
      <c r="O18" s="29">
        <v>7.3</v>
      </c>
      <c r="P18" s="29">
        <v>72.4</v>
      </c>
      <c r="Q18" s="29">
        <v>74.9</v>
      </c>
      <c r="R18" s="29">
        <v>75.3</v>
      </c>
      <c r="S18" s="29">
        <v>-2.6</v>
      </c>
      <c r="T18" s="29">
        <v>84.8</v>
      </c>
      <c r="U18" s="29">
        <v>85.1</v>
      </c>
      <c r="V18" s="29">
        <v>85.4</v>
      </c>
      <c r="W18" s="29">
        <v>6.6</v>
      </c>
      <c r="X18" s="29">
        <v>85.2</v>
      </c>
      <c r="Y18" s="29">
        <v>87.8</v>
      </c>
      <c r="Z18" s="29">
        <v>88.1</v>
      </c>
      <c r="AA18" s="29">
        <v>11.2</v>
      </c>
      <c r="AB18" s="29">
        <v>65.4</v>
      </c>
      <c r="AC18" s="29">
        <v>66.8</v>
      </c>
      <c r="AD18" s="29">
        <v>66.7</v>
      </c>
      <c r="AE18" s="29">
        <v>11.6</v>
      </c>
      <c r="AF18" s="29">
        <v>64.7</v>
      </c>
      <c r="AG18" s="29">
        <v>66.8</v>
      </c>
      <c r="AH18" s="29">
        <v>66.8</v>
      </c>
      <c r="AI18" s="29">
        <v>6.4</v>
      </c>
      <c r="AJ18" s="29">
        <v>70.4</v>
      </c>
      <c r="AK18" s="29">
        <v>71.8</v>
      </c>
      <c r="AL18" s="29">
        <v>72.3</v>
      </c>
      <c r="AM18" s="54" t="s">
        <v>110</v>
      </c>
    </row>
    <row r="19" spans="1:39" ht="12.75">
      <c r="A19" s="3" t="s">
        <v>124</v>
      </c>
      <c r="B19" s="1" t="s">
        <v>111</v>
      </c>
      <c r="C19" s="29">
        <v>6.6</v>
      </c>
      <c r="D19" s="29">
        <v>80.2</v>
      </c>
      <c r="E19" s="29">
        <v>79.7</v>
      </c>
      <c r="F19" s="29">
        <v>79.7</v>
      </c>
      <c r="G19" s="29">
        <v>8.9</v>
      </c>
      <c r="H19" s="29">
        <v>81.6</v>
      </c>
      <c r="I19" s="29">
        <v>80.1</v>
      </c>
      <c r="J19" s="29">
        <v>80.1</v>
      </c>
      <c r="K19" s="29">
        <v>21.7</v>
      </c>
      <c r="L19" s="29">
        <v>63.4</v>
      </c>
      <c r="M19" s="29">
        <v>65.2</v>
      </c>
      <c r="N19" s="29">
        <v>64.3</v>
      </c>
      <c r="O19" s="29">
        <v>7.5</v>
      </c>
      <c r="P19" s="29">
        <v>77.7</v>
      </c>
      <c r="Q19" s="29">
        <v>75.8</v>
      </c>
      <c r="R19" s="29">
        <v>75.7</v>
      </c>
      <c r="S19" s="29">
        <v>-2.4</v>
      </c>
      <c r="T19" s="29">
        <v>90.7</v>
      </c>
      <c r="U19" s="29">
        <v>86</v>
      </c>
      <c r="V19" s="29">
        <v>84.9</v>
      </c>
      <c r="W19" s="29">
        <v>5.6</v>
      </c>
      <c r="X19" s="29">
        <v>86.1</v>
      </c>
      <c r="Y19" s="29">
        <v>88.1</v>
      </c>
      <c r="Z19" s="29">
        <v>88.3</v>
      </c>
      <c r="AA19" s="29">
        <v>9.7</v>
      </c>
      <c r="AB19" s="29">
        <v>67.4</v>
      </c>
      <c r="AC19" s="29">
        <v>67.3</v>
      </c>
      <c r="AD19" s="29">
        <v>67.3</v>
      </c>
      <c r="AE19" s="29">
        <v>10.9</v>
      </c>
      <c r="AF19" s="29">
        <v>68.4</v>
      </c>
      <c r="AG19" s="29">
        <v>67.4</v>
      </c>
      <c r="AH19" s="29">
        <v>67.3</v>
      </c>
      <c r="AI19" s="29">
        <v>6.1</v>
      </c>
      <c r="AJ19" s="29">
        <v>74.7</v>
      </c>
      <c r="AK19" s="29">
        <v>72.6</v>
      </c>
      <c r="AL19" s="29">
        <v>72.5</v>
      </c>
      <c r="AM19" s="54" t="s">
        <v>112</v>
      </c>
    </row>
    <row r="20" spans="1:39" ht="12.75">
      <c r="A20" s="3" t="s">
        <v>124</v>
      </c>
      <c r="B20" s="1" t="s">
        <v>113</v>
      </c>
      <c r="C20" s="29">
        <v>1.4</v>
      </c>
      <c r="D20" s="29">
        <v>94.5</v>
      </c>
      <c r="E20" s="29">
        <v>79.8</v>
      </c>
      <c r="F20" s="29">
        <v>79.9</v>
      </c>
      <c r="G20" s="29">
        <v>-1</v>
      </c>
      <c r="H20" s="29">
        <v>104.4</v>
      </c>
      <c r="I20" s="29">
        <v>80.5</v>
      </c>
      <c r="J20" s="29">
        <v>80.4</v>
      </c>
      <c r="K20" s="29">
        <v>-0.4</v>
      </c>
      <c r="L20" s="29">
        <v>83.4</v>
      </c>
      <c r="M20" s="29">
        <v>65.9</v>
      </c>
      <c r="N20" s="29">
        <v>65</v>
      </c>
      <c r="O20" s="29">
        <v>6.5</v>
      </c>
      <c r="P20" s="29">
        <v>88.9</v>
      </c>
      <c r="Q20" s="29">
        <v>76.1</v>
      </c>
      <c r="R20" s="29">
        <v>76.1</v>
      </c>
      <c r="S20" s="29">
        <v>-8.5</v>
      </c>
      <c r="T20" s="29">
        <v>100.5</v>
      </c>
      <c r="U20" s="29">
        <v>83</v>
      </c>
      <c r="V20" s="29">
        <v>84.5</v>
      </c>
      <c r="W20" s="29">
        <v>4.3</v>
      </c>
      <c r="X20" s="29">
        <v>97</v>
      </c>
      <c r="Y20" s="29">
        <v>88.4</v>
      </c>
      <c r="Z20" s="29">
        <v>88.5</v>
      </c>
      <c r="AA20" s="29">
        <v>7.7</v>
      </c>
      <c r="AB20" s="29">
        <v>78</v>
      </c>
      <c r="AC20" s="29">
        <v>67.8</v>
      </c>
      <c r="AD20" s="29">
        <v>68</v>
      </c>
      <c r="AE20" s="29">
        <v>7.9</v>
      </c>
      <c r="AF20" s="29">
        <v>78.8</v>
      </c>
      <c r="AG20" s="29">
        <v>67.6</v>
      </c>
      <c r="AH20" s="29">
        <v>67.8</v>
      </c>
      <c r="AI20" s="29">
        <v>1.8</v>
      </c>
      <c r="AJ20" s="29">
        <v>84.2</v>
      </c>
      <c r="AK20" s="29">
        <v>72.4</v>
      </c>
      <c r="AL20" s="29">
        <v>72.8</v>
      </c>
      <c r="AM20" s="54" t="s">
        <v>114</v>
      </c>
    </row>
    <row r="21" spans="1:39" ht="12.75">
      <c r="A21" s="3" t="s">
        <v>124</v>
      </c>
      <c r="B21" s="1" t="s">
        <v>115</v>
      </c>
      <c r="C21" s="29">
        <v>7</v>
      </c>
      <c r="D21" s="29">
        <v>90.3</v>
      </c>
      <c r="E21" s="29">
        <v>80</v>
      </c>
      <c r="F21" s="29">
        <v>80.1</v>
      </c>
      <c r="G21" s="29">
        <v>9.1</v>
      </c>
      <c r="H21" s="29">
        <v>86.3</v>
      </c>
      <c r="I21" s="29">
        <v>80.5</v>
      </c>
      <c r="J21" s="29">
        <v>80.7</v>
      </c>
      <c r="K21" s="29">
        <v>16</v>
      </c>
      <c r="L21" s="29">
        <v>70.2</v>
      </c>
      <c r="M21" s="29">
        <v>64.5</v>
      </c>
      <c r="N21" s="29">
        <v>65.4</v>
      </c>
      <c r="O21" s="29">
        <v>8.7</v>
      </c>
      <c r="P21" s="29">
        <v>78.6</v>
      </c>
      <c r="Q21" s="29">
        <v>76.4</v>
      </c>
      <c r="R21" s="29">
        <v>76.5</v>
      </c>
      <c r="S21" s="29">
        <v>-2</v>
      </c>
      <c r="T21" s="29">
        <v>86.5</v>
      </c>
      <c r="U21" s="29">
        <v>84.5</v>
      </c>
      <c r="V21" s="29">
        <v>84.1</v>
      </c>
      <c r="W21" s="29">
        <v>5.9</v>
      </c>
      <c r="X21" s="29">
        <v>109.1</v>
      </c>
      <c r="Y21" s="29">
        <v>88.1</v>
      </c>
      <c r="Z21" s="29">
        <v>88.7</v>
      </c>
      <c r="AA21" s="29">
        <v>11.7</v>
      </c>
      <c r="AB21" s="29">
        <v>75.2</v>
      </c>
      <c r="AC21" s="29">
        <v>68.7</v>
      </c>
      <c r="AD21" s="29">
        <v>68.8</v>
      </c>
      <c r="AE21" s="29">
        <v>11.5</v>
      </c>
      <c r="AF21" s="29">
        <v>71.1</v>
      </c>
      <c r="AG21" s="29">
        <v>68.3</v>
      </c>
      <c r="AH21" s="29">
        <v>68.3</v>
      </c>
      <c r="AI21" s="29">
        <v>7.4</v>
      </c>
      <c r="AJ21" s="29">
        <v>81.3</v>
      </c>
      <c r="AK21" s="29">
        <v>73.2</v>
      </c>
      <c r="AL21" s="29">
        <v>73.2</v>
      </c>
      <c r="AM21" s="54" t="s">
        <v>116</v>
      </c>
    </row>
    <row r="22" spans="1:39" ht="12.75">
      <c r="A22" s="3" t="s">
        <v>124</v>
      </c>
      <c r="B22" s="1" t="s">
        <v>117</v>
      </c>
      <c r="C22" s="29">
        <v>6</v>
      </c>
      <c r="D22" s="29">
        <v>80.7</v>
      </c>
      <c r="E22" s="29">
        <v>80.3</v>
      </c>
      <c r="F22" s="29">
        <v>80.4</v>
      </c>
      <c r="G22" s="29">
        <v>9</v>
      </c>
      <c r="H22" s="29">
        <v>80.5</v>
      </c>
      <c r="I22" s="29">
        <v>80.9</v>
      </c>
      <c r="J22" s="29">
        <v>81</v>
      </c>
      <c r="K22" s="29">
        <v>17.9</v>
      </c>
      <c r="L22" s="29">
        <v>75.9</v>
      </c>
      <c r="M22" s="29">
        <v>66.4</v>
      </c>
      <c r="N22" s="29">
        <v>65.7</v>
      </c>
      <c r="O22" s="29">
        <v>7.6</v>
      </c>
      <c r="P22" s="29">
        <v>76</v>
      </c>
      <c r="Q22" s="29">
        <v>76.9</v>
      </c>
      <c r="R22" s="29">
        <v>76.9</v>
      </c>
      <c r="S22" s="29">
        <v>-7.8</v>
      </c>
      <c r="T22" s="29">
        <v>75.3</v>
      </c>
      <c r="U22" s="29">
        <v>82.4</v>
      </c>
      <c r="V22" s="29">
        <v>83.8</v>
      </c>
      <c r="W22" s="29">
        <v>4.1</v>
      </c>
      <c r="X22" s="29">
        <v>90</v>
      </c>
      <c r="Y22" s="29">
        <v>89.2</v>
      </c>
      <c r="Z22" s="29">
        <v>89</v>
      </c>
      <c r="AA22" s="29">
        <v>13.2</v>
      </c>
      <c r="AB22" s="29">
        <v>66.1</v>
      </c>
      <c r="AC22" s="29">
        <v>72.1</v>
      </c>
      <c r="AD22" s="29">
        <v>69.8</v>
      </c>
      <c r="AE22" s="29">
        <v>11.1</v>
      </c>
      <c r="AF22" s="29">
        <v>75.2</v>
      </c>
      <c r="AG22" s="29">
        <v>68.8</v>
      </c>
      <c r="AH22" s="29">
        <v>68.8</v>
      </c>
      <c r="AI22" s="29">
        <v>6.6</v>
      </c>
      <c r="AJ22" s="29">
        <v>73.3</v>
      </c>
      <c r="AK22" s="29">
        <v>73.6</v>
      </c>
      <c r="AL22" s="29">
        <v>73.6</v>
      </c>
      <c r="AM22" s="54" t="s">
        <v>118</v>
      </c>
    </row>
    <row r="23" spans="1:39" ht="12.75">
      <c r="A23" s="3" t="s">
        <v>124</v>
      </c>
      <c r="B23" s="1" t="s">
        <v>119</v>
      </c>
      <c r="C23" s="29">
        <v>1.6</v>
      </c>
      <c r="D23" s="29">
        <v>75.4</v>
      </c>
      <c r="E23" s="29">
        <v>80.7</v>
      </c>
      <c r="F23" s="29">
        <v>80.9</v>
      </c>
      <c r="G23" s="29">
        <v>-1.1</v>
      </c>
      <c r="H23" s="29">
        <v>75.5</v>
      </c>
      <c r="I23" s="29">
        <v>81.1</v>
      </c>
      <c r="J23" s="29">
        <v>81.4</v>
      </c>
      <c r="K23" s="29">
        <v>1</v>
      </c>
      <c r="L23" s="29">
        <v>69.2</v>
      </c>
      <c r="M23" s="29">
        <v>65.7</v>
      </c>
      <c r="N23" s="29">
        <v>66.2</v>
      </c>
      <c r="O23" s="29">
        <v>5.2</v>
      </c>
      <c r="P23" s="29">
        <v>72.6</v>
      </c>
      <c r="Q23" s="29">
        <v>77</v>
      </c>
      <c r="R23" s="29">
        <v>77.4</v>
      </c>
      <c r="S23" s="29">
        <v>-5.1</v>
      </c>
      <c r="T23" s="29">
        <v>75.6</v>
      </c>
      <c r="U23" s="29">
        <v>84</v>
      </c>
      <c r="V23" s="29">
        <v>83.6</v>
      </c>
      <c r="W23" s="29">
        <v>3.5</v>
      </c>
      <c r="X23" s="29">
        <v>82.4</v>
      </c>
      <c r="Y23" s="29">
        <v>88.9</v>
      </c>
      <c r="Z23" s="29">
        <v>89.3</v>
      </c>
      <c r="AA23" s="29">
        <v>14.9</v>
      </c>
      <c r="AB23" s="29">
        <v>68.5</v>
      </c>
      <c r="AC23" s="29">
        <v>72.9</v>
      </c>
      <c r="AD23" s="29">
        <v>70.9</v>
      </c>
      <c r="AE23" s="29">
        <v>8.2</v>
      </c>
      <c r="AF23" s="29">
        <v>64.6</v>
      </c>
      <c r="AG23" s="29">
        <v>69</v>
      </c>
      <c r="AH23" s="29">
        <v>69.4</v>
      </c>
      <c r="AI23" s="29">
        <v>2.5</v>
      </c>
      <c r="AJ23" s="29">
        <v>69.1</v>
      </c>
      <c r="AK23" s="29">
        <v>73.6</v>
      </c>
      <c r="AL23" s="29">
        <v>74</v>
      </c>
      <c r="AM23" s="54" t="s">
        <v>120</v>
      </c>
    </row>
    <row r="24" spans="1:39" ht="12.75">
      <c r="A24" s="3" t="s">
        <v>124</v>
      </c>
      <c r="B24" s="1" t="s">
        <v>121</v>
      </c>
      <c r="C24" s="29">
        <v>6.9</v>
      </c>
      <c r="D24" s="29">
        <v>77.6</v>
      </c>
      <c r="E24" s="29">
        <v>81.4</v>
      </c>
      <c r="F24" s="29">
        <v>81.4</v>
      </c>
      <c r="G24" s="29">
        <v>7.2</v>
      </c>
      <c r="H24" s="29">
        <v>76.9</v>
      </c>
      <c r="I24" s="29">
        <v>81.7</v>
      </c>
      <c r="J24" s="29">
        <v>81.8</v>
      </c>
      <c r="K24" s="29">
        <v>14.2</v>
      </c>
      <c r="L24" s="29">
        <v>70.8</v>
      </c>
      <c r="M24" s="29">
        <v>65.4</v>
      </c>
      <c r="N24" s="29">
        <v>66.9</v>
      </c>
      <c r="O24" s="29">
        <v>8.4</v>
      </c>
      <c r="P24" s="29">
        <v>73.6</v>
      </c>
      <c r="Q24" s="29">
        <v>78.4</v>
      </c>
      <c r="R24" s="29">
        <v>78</v>
      </c>
      <c r="S24" s="29">
        <v>-4.6</v>
      </c>
      <c r="T24" s="29">
        <v>77.1</v>
      </c>
      <c r="U24" s="29">
        <v>83.3</v>
      </c>
      <c r="V24" s="29">
        <v>83.4</v>
      </c>
      <c r="W24" s="29">
        <v>6.4</v>
      </c>
      <c r="X24" s="29">
        <v>86</v>
      </c>
      <c r="Y24" s="29">
        <v>90.3</v>
      </c>
      <c r="Z24" s="29">
        <v>89.6</v>
      </c>
      <c r="AA24" s="29">
        <v>16.5</v>
      </c>
      <c r="AB24" s="29">
        <v>72</v>
      </c>
      <c r="AC24" s="29">
        <v>73.4</v>
      </c>
      <c r="AD24" s="29">
        <v>72</v>
      </c>
      <c r="AE24" s="29">
        <v>12.1</v>
      </c>
      <c r="AF24" s="29">
        <v>66.7</v>
      </c>
      <c r="AG24" s="29">
        <v>70.4</v>
      </c>
      <c r="AH24" s="29">
        <v>70.1</v>
      </c>
      <c r="AI24" s="29">
        <v>8.2</v>
      </c>
      <c r="AJ24" s="29">
        <v>71.3</v>
      </c>
      <c r="AK24" s="29">
        <v>74.7</v>
      </c>
      <c r="AL24" s="29">
        <v>74.5</v>
      </c>
      <c r="AM24" s="54" t="s">
        <v>121</v>
      </c>
    </row>
    <row r="25" spans="1:39" ht="12.75">
      <c r="A25" s="3" t="s">
        <v>124</v>
      </c>
      <c r="B25" s="1" t="s">
        <v>122</v>
      </c>
      <c r="C25" s="29">
        <v>5.8</v>
      </c>
      <c r="D25" s="29">
        <v>78.5</v>
      </c>
      <c r="E25" s="29">
        <v>82.1</v>
      </c>
      <c r="F25" s="29">
        <v>81.8</v>
      </c>
      <c r="G25" s="29">
        <v>7</v>
      </c>
      <c r="H25" s="29">
        <v>77.7</v>
      </c>
      <c r="I25" s="29">
        <v>82.5</v>
      </c>
      <c r="J25" s="29">
        <v>82.2</v>
      </c>
      <c r="K25" s="29">
        <v>22.1</v>
      </c>
      <c r="L25" s="29">
        <v>74</v>
      </c>
      <c r="M25" s="29">
        <v>69.7</v>
      </c>
      <c r="N25" s="29">
        <v>67.6</v>
      </c>
      <c r="O25" s="29">
        <v>7.5</v>
      </c>
      <c r="P25" s="29">
        <v>75.8</v>
      </c>
      <c r="Q25" s="29">
        <v>79</v>
      </c>
      <c r="R25" s="29">
        <v>78.5</v>
      </c>
      <c r="S25" s="29">
        <v>-5.4</v>
      </c>
      <c r="T25" s="29">
        <v>78</v>
      </c>
      <c r="U25" s="29">
        <v>82.9</v>
      </c>
      <c r="V25" s="29">
        <v>83.3</v>
      </c>
      <c r="W25" s="29">
        <v>3.5</v>
      </c>
      <c r="X25" s="29">
        <v>85.8</v>
      </c>
      <c r="Y25" s="29">
        <v>89.9</v>
      </c>
      <c r="Z25" s="29">
        <v>89.8</v>
      </c>
      <c r="AA25" s="29">
        <v>15.4</v>
      </c>
      <c r="AB25" s="29">
        <v>74.2</v>
      </c>
      <c r="AC25" s="29">
        <v>74</v>
      </c>
      <c r="AD25" s="29">
        <v>72.9</v>
      </c>
      <c r="AE25" s="29">
        <v>9.1</v>
      </c>
      <c r="AF25" s="29">
        <v>67</v>
      </c>
      <c r="AG25" s="29">
        <v>70.4</v>
      </c>
      <c r="AH25" s="29">
        <v>70.6</v>
      </c>
      <c r="AI25" s="29">
        <v>7.1</v>
      </c>
      <c r="AJ25" s="29">
        <v>72.4</v>
      </c>
      <c r="AK25" s="29">
        <v>75.6</v>
      </c>
      <c r="AL25" s="29">
        <v>75</v>
      </c>
      <c r="AM25" s="54" t="s">
        <v>122</v>
      </c>
    </row>
    <row r="26" spans="1:39" ht="12.75">
      <c r="A26" s="3" t="s">
        <v>124</v>
      </c>
      <c r="B26" s="1" t="s">
        <v>123</v>
      </c>
      <c r="C26" s="29">
        <v>1.7</v>
      </c>
      <c r="D26" s="29">
        <v>81.8</v>
      </c>
      <c r="E26" s="29">
        <v>82.3</v>
      </c>
      <c r="F26" s="29">
        <v>82.2</v>
      </c>
      <c r="G26" s="29">
        <v>-0.6</v>
      </c>
      <c r="H26" s="29">
        <v>79</v>
      </c>
      <c r="I26" s="29">
        <v>82.6</v>
      </c>
      <c r="J26" s="29">
        <v>82.6</v>
      </c>
      <c r="K26" s="29">
        <v>3.3</v>
      </c>
      <c r="L26" s="29">
        <v>74.1</v>
      </c>
      <c r="M26" s="29">
        <v>68.1</v>
      </c>
      <c r="N26" s="29">
        <v>68.1</v>
      </c>
      <c r="O26" s="29">
        <v>4.4</v>
      </c>
      <c r="P26" s="29">
        <v>82.2</v>
      </c>
      <c r="Q26" s="29">
        <v>78.5</v>
      </c>
      <c r="R26" s="29">
        <v>78.8</v>
      </c>
      <c r="S26" s="29">
        <v>-4.3</v>
      </c>
      <c r="T26" s="29">
        <v>81.4</v>
      </c>
      <c r="U26" s="29">
        <v>83.6</v>
      </c>
      <c r="V26" s="29">
        <v>83.2</v>
      </c>
      <c r="W26" s="29">
        <v>1.6</v>
      </c>
      <c r="X26" s="29">
        <v>89.8</v>
      </c>
      <c r="Y26" s="29">
        <v>89.7</v>
      </c>
      <c r="Z26" s="29">
        <v>90</v>
      </c>
      <c r="AA26" s="29">
        <v>13.1</v>
      </c>
      <c r="AB26" s="29">
        <v>81.6</v>
      </c>
      <c r="AC26" s="29">
        <v>74.3</v>
      </c>
      <c r="AD26" s="29">
        <v>73.8</v>
      </c>
      <c r="AE26" s="29">
        <v>7.8</v>
      </c>
      <c r="AF26" s="29">
        <v>73.1</v>
      </c>
      <c r="AG26" s="29">
        <v>71</v>
      </c>
      <c r="AH26" s="29">
        <v>71.1</v>
      </c>
      <c r="AI26" s="29">
        <v>4.5</v>
      </c>
      <c r="AJ26" s="29">
        <v>75.5</v>
      </c>
      <c r="AK26" s="29">
        <v>75.1</v>
      </c>
      <c r="AL26" s="29">
        <v>75.5</v>
      </c>
      <c r="AM26" s="54" t="s">
        <v>123</v>
      </c>
    </row>
    <row r="27" spans="1:39" ht="12.75">
      <c r="A27" s="35" t="s">
        <v>126</v>
      </c>
      <c r="B27" s="33" t="s">
        <v>97</v>
      </c>
      <c r="C27" s="34">
        <v>6.6</v>
      </c>
      <c r="D27" s="34">
        <v>78.9</v>
      </c>
      <c r="E27" s="34">
        <v>82.6</v>
      </c>
      <c r="F27" s="34">
        <v>82.4</v>
      </c>
      <c r="G27" s="34">
        <v>10.7</v>
      </c>
      <c r="H27" s="34">
        <v>82.2</v>
      </c>
      <c r="I27" s="34">
        <v>83.5</v>
      </c>
      <c r="J27" s="34">
        <v>83</v>
      </c>
      <c r="K27" s="34">
        <v>19.4</v>
      </c>
      <c r="L27" s="34">
        <v>57</v>
      </c>
      <c r="M27" s="34">
        <v>68</v>
      </c>
      <c r="N27" s="34">
        <v>68.4</v>
      </c>
      <c r="O27" s="34">
        <v>6.9</v>
      </c>
      <c r="P27" s="34">
        <v>75.9</v>
      </c>
      <c r="Q27" s="34">
        <v>79.2</v>
      </c>
      <c r="R27" s="34">
        <v>79.2</v>
      </c>
      <c r="S27" s="34">
        <v>-9.5</v>
      </c>
      <c r="T27" s="34">
        <v>85.1</v>
      </c>
      <c r="U27" s="34">
        <v>84</v>
      </c>
      <c r="V27" s="34">
        <v>83.1</v>
      </c>
      <c r="W27" s="34">
        <v>4.3</v>
      </c>
      <c r="X27" s="34">
        <v>85.3</v>
      </c>
      <c r="Y27" s="34">
        <v>90.6</v>
      </c>
      <c r="Z27" s="34">
        <v>90.1</v>
      </c>
      <c r="AA27" s="34">
        <v>16.4</v>
      </c>
      <c r="AB27" s="34">
        <v>67.3</v>
      </c>
      <c r="AC27" s="34">
        <v>75.3</v>
      </c>
      <c r="AD27" s="34">
        <v>74.6</v>
      </c>
      <c r="AE27" s="34">
        <v>9.7</v>
      </c>
      <c r="AF27" s="34">
        <v>67.9</v>
      </c>
      <c r="AG27" s="34">
        <v>71.7</v>
      </c>
      <c r="AH27" s="34">
        <v>71.5</v>
      </c>
      <c r="AI27" s="34">
        <v>6.8</v>
      </c>
      <c r="AJ27" s="34">
        <v>72</v>
      </c>
      <c r="AK27" s="34">
        <v>76.1</v>
      </c>
      <c r="AL27" s="34">
        <v>75.9</v>
      </c>
      <c r="AM27" s="53" t="s">
        <v>127</v>
      </c>
    </row>
    <row r="28" spans="1:39" ht="12.75">
      <c r="A28" s="3" t="s">
        <v>126</v>
      </c>
      <c r="B28" s="1" t="s">
        <v>101</v>
      </c>
      <c r="C28" s="29">
        <v>4.5</v>
      </c>
      <c r="D28" s="29">
        <v>78.4</v>
      </c>
      <c r="E28" s="29">
        <v>82.3</v>
      </c>
      <c r="F28" s="29">
        <v>82.5</v>
      </c>
      <c r="G28" s="29">
        <v>4.7</v>
      </c>
      <c r="H28" s="29">
        <v>79.4</v>
      </c>
      <c r="I28" s="29">
        <v>83.2</v>
      </c>
      <c r="J28" s="29">
        <v>83.3</v>
      </c>
      <c r="K28" s="29">
        <v>10</v>
      </c>
      <c r="L28" s="29">
        <v>55.6</v>
      </c>
      <c r="M28" s="29">
        <v>68.8</v>
      </c>
      <c r="N28" s="29">
        <v>68.6</v>
      </c>
      <c r="O28" s="29">
        <v>6.9</v>
      </c>
      <c r="P28" s="29">
        <v>77.4</v>
      </c>
      <c r="Q28" s="29">
        <v>79.5</v>
      </c>
      <c r="R28" s="29">
        <v>79.6</v>
      </c>
      <c r="S28" s="29">
        <v>-1.8</v>
      </c>
      <c r="T28" s="29">
        <v>82.9</v>
      </c>
      <c r="U28" s="29">
        <v>83.7</v>
      </c>
      <c r="V28" s="29">
        <v>82.8</v>
      </c>
      <c r="W28" s="29">
        <v>3.2</v>
      </c>
      <c r="X28" s="29">
        <v>86.2</v>
      </c>
      <c r="Y28" s="29">
        <v>90</v>
      </c>
      <c r="Z28" s="29">
        <v>90.3</v>
      </c>
      <c r="AA28" s="29">
        <v>16.6</v>
      </c>
      <c r="AB28" s="29">
        <v>72.9</v>
      </c>
      <c r="AC28" s="29">
        <v>75.8</v>
      </c>
      <c r="AD28" s="29">
        <v>75.3</v>
      </c>
      <c r="AE28" s="29">
        <v>8</v>
      </c>
      <c r="AF28" s="29">
        <v>68.3</v>
      </c>
      <c r="AG28" s="29">
        <v>71.7</v>
      </c>
      <c r="AH28" s="29">
        <v>72</v>
      </c>
      <c r="AI28" s="29">
        <v>6.2</v>
      </c>
      <c r="AJ28" s="29">
        <v>72.2</v>
      </c>
      <c r="AK28" s="29">
        <v>76.3</v>
      </c>
      <c r="AL28" s="29">
        <v>76.3</v>
      </c>
      <c r="AM28" s="54" t="s">
        <v>102</v>
      </c>
    </row>
    <row r="29" spans="1:39" ht="12.75">
      <c r="A29" s="3" t="s">
        <v>126</v>
      </c>
      <c r="B29" s="1" t="s">
        <v>105</v>
      </c>
      <c r="C29" s="29">
        <v>2.1</v>
      </c>
      <c r="D29" s="29">
        <v>78.8</v>
      </c>
      <c r="E29" s="29">
        <v>82.6</v>
      </c>
      <c r="F29" s="29">
        <v>82.7</v>
      </c>
      <c r="G29" s="29">
        <v>0.6</v>
      </c>
      <c r="H29" s="29">
        <v>78.2</v>
      </c>
      <c r="I29" s="29">
        <v>82.5</v>
      </c>
      <c r="J29" s="29">
        <v>83.7</v>
      </c>
      <c r="K29" s="29">
        <v>5.1</v>
      </c>
      <c r="L29" s="29">
        <v>58.1</v>
      </c>
      <c r="M29" s="29">
        <v>68.5</v>
      </c>
      <c r="N29" s="29">
        <v>69</v>
      </c>
      <c r="O29" s="29">
        <v>3.1</v>
      </c>
      <c r="P29" s="29">
        <v>77.5</v>
      </c>
      <c r="Q29" s="29">
        <v>77.7</v>
      </c>
      <c r="R29" s="29">
        <v>80</v>
      </c>
      <c r="S29" s="29">
        <v>-6.6</v>
      </c>
      <c r="T29" s="29">
        <v>80.6</v>
      </c>
      <c r="U29" s="29">
        <v>81.6</v>
      </c>
      <c r="V29" s="29">
        <v>82.5</v>
      </c>
      <c r="W29" s="29">
        <v>2.7</v>
      </c>
      <c r="X29" s="29">
        <v>87.1</v>
      </c>
      <c r="Y29" s="29">
        <v>90.4</v>
      </c>
      <c r="Z29" s="29">
        <v>90.4</v>
      </c>
      <c r="AA29" s="29">
        <v>14</v>
      </c>
      <c r="AB29" s="29">
        <v>73.2</v>
      </c>
      <c r="AC29" s="29">
        <v>75.8</v>
      </c>
      <c r="AD29" s="29">
        <v>75.9</v>
      </c>
      <c r="AE29" s="29">
        <v>8.6</v>
      </c>
      <c r="AF29" s="29">
        <v>68.6</v>
      </c>
      <c r="AG29" s="29">
        <v>72.2</v>
      </c>
      <c r="AH29" s="29">
        <v>72.5</v>
      </c>
      <c r="AI29" s="29">
        <v>4.1</v>
      </c>
      <c r="AJ29" s="29">
        <v>73.8</v>
      </c>
      <c r="AK29" s="29">
        <v>76.1</v>
      </c>
      <c r="AL29" s="29">
        <v>76.8</v>
      </c>
      <c r="AM29" s="54" t="s">
        <v>106</v>
      </c>
    </row>
    <row r="30" spans="1:39" ht="12.75">
      <c r="A30" s="3" t="s">
        <v>126</v>
      </c>
      <c r="B30" s="1" t="s">
        <v>109</v>
      </c>
      <c r="C30" s="29">
        <v>5.9</v>
      </c>
      <c r="D30" s="29">
        <v>80.7</v>
      </c>
      <c r="E30" s="29">
        <v>82.9</v>
      </c>
      <c r="F30" s="29">
        <v>83</v>
      </c>
      <c r="G30" s="29">
        <v>7</v>
      </c>
      <c r="H30" s="29">
        <v>80.9</v>
      </c>
      <c r="I30" s="29">
        <v>84.6</v>
      </c>
      <c r="J30" s="29">
        <v>84.2</v>
      </c>
      <c r="K30" s="29">
        <v>11.5</v>
      </c>
      <c r="L30" s="29">
        <v>57.9</v>
      </c>
      <c r="M30" s="29">
        <v>69.3</v>
      </c>
      <c r="N30" s="29">
        <v>69.5</v>
      </c>
      <c r="O30" s="29">
        <v>6.6</v>
      </c>
      <c r="P30" s="29">
        <v>77.2</v>
      </c>
      <c r="Q30" s="29">
        <v>79.5</v>
      </c>
      <c r="R30" s="29">
        <v>80.5</v>
      </c>
      <c r="S30" s="29">
        <v>-2.9</v>
      </c>
      <c r="T30" s="29">
        <v>82.4</v>
      </c>
      <c r="U30" s="29">
        <v>81.5</v>
      </c>
      <c r="V30" s="29">
        <v>82.4</v>
      </c>
      <c r="W30" s="29">
        <v>3.2</v>
      </c>
      <c r="X30" s="29">
        <v>88</v>
      </c>
      <c r="Y30" s="29">
        <v>90.5</v>
      </c>
      <c r="Z30" s="29">
        <v>90.5</v>
      </c>
      <c r="AA30" s="29">
        <v>16.8</v>
      </c>
      <c r="AB30" s="29">
        <v>76.4</v>
      </c>
      <c r="AC30" s="29">
        <v>77.1</v>
      </c>
      <c r="AD30" s="29">
        <v>76.6</v>
      </c>
      <c r="AE30" s="29">
        <v>10.5</v>
      </c>
      <c r="AF30" s="29">
        <v>71.5</v>
      </c>
      <c r="AG30" s="29">
        <v>73.7</v>
      </c>
      <c r="AH30" s="29">
        <v>73.2</v>
      </c>
      <c r="AI30" s="29">
        <v>8.9</v>
      </c>
      <c r="AJ30" s="29">
        <v>76.6</v>
      </c>
      <c r="AK30" s="29">
        <v>78</v>
      </c>
      <c r="AL30" s="29">
        <v>77.4</v>
      </c>
      <c r="AM30" s="54" t="s">
        <v>110</v>
      </c>
    </row>
    <row r="31" spans="1:39" ht="12.75">
      <c r="A31" s="3" t="s">
        <v>126</v>
      </c>
      <c r="B31" s="1" t="s">
        <v>111</v>
      </c>
      <c r="C31" s="29">
        <v>4.5</v>
      </c>
      <c r="D31" s="29">
        <v>83.8</v>
      </c>
      <c r="E31" s="29">
        <v>83.4</v>
      </c>
      <c r="F31" s="29">
        <v>83.4</v>
      </c>
      <c r="G31" s="29">
        <v>5.2</v>
      </c>
      <c r="H31" s="29">
        <v>85.9</v>
      </c>
      <c r="I31" s="29">
        <v>84.4</v>
      </c>
      <c r="J31" s="29">
        <v>84.7</v>
      </c>
      <c r="K31" s="29">
        <v>8.3</v>
      </c>
      <c r="L31" s="29">
        <v>68.6</v>
      </c>
      <c r="M31" s="29">
        <v>70.8</v>
      </c>
      <c r="N31" s="29">
        <v>70</v>
      </c>
      <c r="O31" s="29">
        <v>5.1</v>
      </c>
      <c r="P31" s="29">
        <v>81.7</v>
      </c>
      <c r="Q31" s="29">
        <v>79.7</v>
      </c>
      <c r="R31" s="29">
        <v>80.9</v>
      </c>
      <c r="S31" s="29">
        <v>-5.7</v>
      </c>
      <c r="T31" s="29">
        <v>85.5</v>
      </c>
      <c r="U31" s="29">
        <v>81.3</v>
      </c>
      <c r="V31" s="29">
        <v>82.4</v>
      </c>
      <c r="W31" s="29">
        <v>2.9</v>
      </c>
      <c r="X31" s="29">
        <v>88.6</v>
      </c>
      <c r="Y31" s="29">
        <v>90.6</v>
      </c>
      <c r="Z31" s="29">
        <v>90.7</v>
      </c>
      <c r="AA31" s="29">
        <v>14.7</v>
      </c>
      <c r="AB31" s="29">
        <v>77.3</v>
      </c>
      <c r="AC31" s="29">
        <v>77.3</v>
      </c>
      <c r="AD31" s="29">
        <v>77.3</v>
      </c>
      <c r="AE31" s="29">
        <v>9.2</v>
      </c>
      <c r="AF31" s="29">
        <v>74.7</v>
      </c>
      <c r="AG31" s="29">
        <v>73.5</v>
      </c>
      <c r="AH31" s="29">
        <v>73.8</v>
      </c>
      <c r="AI31" s="29">
        <v>6.7</v>
      </c>
      <c r="AJ31" s="29">
        <v>79.8</v>
      </c>
      <c r="AK31" s="29">
        <v>77.7</v>
      </c>
      <c r="AL31" s="29">
        <v>77.9</v>
      </c>
      <c r="AM31" s="54" t="s">
        <v>112</v>
      </c>
    </row>
    <row r="32" spans="1:39" ht="12.75">
      <c r="A32" s="3" t="s">
        <v>126</v>
      </c>
      <c r="B32" s="1" t="s">
        <v>113</v>
      </c>
      <c r="C32" s="29">
        <v>3</v>
      </c>
      <c r="D32" s="29">
        <v>97.3</v>
      </c>
      <c r="E32" s="29">
        <v>83.7</v>
      </c>
      <c r="F32" s="29">
        <v>83.9</v>
      </c>
      <c r="G32" s="29">
        <v>0.8</v>
      </c>
      <c r="H32" s="29">
        <v>105.2</v>
      </c>
      <c r="I32" s="29">
        <v>84.8</v>
      </c>
      <c r="J32" s="29">
        <v>85.3</v>
      </c>
      <c r="K32" s="29">
        <v>-2.6</v>
      </c>
      <c r="L32" s="29">
        <v>81.2</v>
      </c>
      <c r="M32" s="29">
        <v>69.1</v>
      </c>
      <c r="N32" s="29">
        <v>70.8</v>
      </c>
      <c r="O32" s="29">
        <v>5.3</v>
      </c>
      <c r="P32" s="29">
        <v>93.6</v>
      </c>
      <c r="Q32" s="29">
        <v>80.2</v>
      </c>
      <c r="R32" s="29">
        <v>81.3</v>
      </c>
      <c r="S32" s="29">
        <v>-1</v>
      </c>
      <c r="T32" s="29">
        <v>99.4</v>
      </c>
      <c r="U32" s="29">
        <v>83.3</v>
      </c>
      <c r="V32" s="29">
        <v>82.5</v>
      </c>
      <c r="W32" s="29">
        <v>2.4</v>
      </c>
      <c r="X32" s="29">
        <v>99.4</v>
      </c>
      <c r="Y32" s="29">
        <v>90.6</v>
      </c>
      <c r="Z32" s="29">
        <v>90.9</v>
      </c>
      <c r="AA32" s="29">
        <v>15.2</v>
      </c>
      <c r="AB32" s="29">
        <v>89.8</v>
      </c>
      <c r="AC32" s="29">
        <v>78</v>
      </c>
      <c r="AD32" s="29">
        <v>78.1</v>
      </c>
      <c r="AE32" s="29">
        <v>9.3</v>
      </c>
      <c r="AF32" s="29">
        <v>86.1</v>
      </c>
      <c r="AG32" s="29">
        <v>74.4</v>
      </c>
      <c r="AH32" s="29">
        <v>74.5</v>
      </c>
      <c r="AI32" s="29">
        <v>7.2</v>
      </c>
      <c r="AJ32" s="29">
        <v>90.3</v>
      </c>
      <c r="AK32" s="29">
        <v>78</v>
      </c>
      <c r="AL32" s="29">
        <v>78.4</v>
      </c>
      <c r="AM32" s="54" t="s">
        <v>114</v>
      </c>
    </row>
    <row r="33" spans="1:39" ht="12.75">
      <c r="A33" s="3" t="s">
        <v>126</v>
      </c>
      <c r="B33" s="1" t="s">
        <v>115</v>
      </c>
      <c r="C33" s="29">
        <v>7.9</v>
      </c>
      <c r="D33" s="29">
        <v>97.4</v>
      </c>
      <c r="E33" s="29">
        <v>84.4</v>
      </c>
      <c r="F33" s="29">
        <v>84.4</v>
      </c>
      <c r="G33" s="29">
        <v>11.1</v>
      </c>
      <c r="H33" s="29">
        <v>95.8</v>
      </c>
      <c r="I33" s="29">
        <v>85.8</v>
      </c>
      <c r="J33" s="29">
        <v>85.8</v>
      </c>
      <c r="K33" s="29">
        <v>15</v>
      </c>
      <c r="L33" s="29">
        <v>80.7</v>
      </c>
      <c r="M33" s="29">
        <v>71.2</v>
      </c>
      <c r="N33" s="29">
        <v>71.9</v>
      </c>
      <c r="O33" s="29">
        <v>7.5</v>
      </c>
      <c r="P33" s="29">
        <v>84.5</v>
      </c>
      <c r="Q33" s="29">
        <v>81.3</v>
      </c>
      <c r="R33" s="29">
        <v>81.7</v>
      </c>
      <c r="S33" s="29">
        <v>-1.3</v>
      </c>
      <c r="T33" s="29">
        <v>85.4</v>
      </c>
      <c r="U33" s="29">
        <v>82.7</v>
      </c>
      <c r="V33" s="29">
        <v>82.6</v>
      </c>
      <c r="W33" s="29">
        <v>5.4</v>
      </c>
      <c r="X33" s="29">
        <v>115</v>
      </c>
      <c r="Y33" s="29">
        <v>91.8</v>
      </c>
      <c r="Z33" s="29">
        <v>91</v>
      </c>
      <c r="AA33" s="29">
        <v>16</v>
      </c>
      <c r="AB33" s="29">
        <v>87.2</v>
      </c>
      <c r="AC33" s="29">
        <v>79.2</v>
      </c>
      <c r="AD33" s="29">
        <v>78.8</v>
      </c>
      <c r="AE33" s="29">
        <v>11.1</v>
      </c>
      <c r="AF33" s="29">
        <v>79</v>
      </c>
      <c r="AG33" s="29">
        <v>75.3</v>
      </c>
      <c r="AH33" s="29">
        <v>75.2</v>
      </c>
      <c r="AI33" s="29">
        <v>8.7</v>
      </c>
      <c r="AJ33" s="29">
        <v>88.4</v>
      </c>
      <c r="AK33" s="29">
        <v>79.2</v>
      </c>
      <c r="AL33" s="29">
        <v>79.1</v>
      </c>
      <c r="AM33" s="54" t="s">
        <v>116</v>
      </c>
    </row>
    <row r="34" spans="1:39" ht="12.75">
      <c r="A34" s="3" t="s">
        <v>126</v>
      </c>
      <c r="B34" s="1" t="s">
        <v>117</v>
      </c>
      <c r="C34" s="29">
        <v>4.7</v>
      </c>
      <c r="D34" s="29">
        <v>84.5</v>
      </c>
      <c r="E34" s="29">
        <v>85.2</v>
      </c>
      <c r="F34" s="29">
        <v>84.9</v>
      </c>
      <c r="G34" s="29">
        <v>6.5</v>
      </c>
      <c r="H34" s="29">
        <v>85.8</v>
      </c>
      <c r="I34" s="29">
        <v>87.3</v>
      </c>
      <c r="J34" s="29">
        <v>86.4</v>
      </c>
      <c r="K34" s="29">
        <v>9.6</v>
      </c>
      <c r="L34" s="29">
        <v>83.2</v>
      </c>
      <c r="M34" s="29">
        <v>74.9</v>
      </c>
      <c r="N34" s="29">
        <v>73.2</v>
      </c>
      <c r="O34" s="29">
        <v>7.1</v>
      </c>
      <c r="P34" s="29">
        <v>81.4</v>
      </c>
      <c r="Q34" s="29">
        <v>82</v>
      </c>
      <c r="R34" s="29">
        <v>82.2</v>
      </c>
      <c r="S34" s="29">
        <v>-0.9</v>
      </c>
      <c r="T34" s="29">
        <v>74.6</v>
      </c>
      <c r="U34" s="29">
        <v>82.6</v>
      </c>
      <c r="V34" s="29">
        <v>82.7</v>
      </c>
      <c r="W34" s="29">
        <v>0.5</v>
      </c>
      <c r="X34" s="29">
        <v>90.5</v>
      </c>
      <c r="Y34" s="29">
        <v>90.8</v>
      </c>
      <c r="Z34" s="29">
        <v>91.1</v>
      </c>
      <c r="AA34" s="29">
        <v>9.1</v>
      </c>
      <c r="AB34" s="29">
        <v>72.1</v>
      </c>
      <c r="AC34" s="29">
        <v>79.2</v>
      </c>
      <c r="AD34" s="29">
        <v>79.3</v>
      </c>
      <c r="AE34" s="29">
        <v>10.1</v>
      </c>
      <c r="AF34" s="29">
        <v>82.7</v>
      </c>
      <c r="AG34" s="29">
        <v>76</v>
      </c>
      <c r="AH34" s="29">
        <v>75.9</v>
      </c>
      <c r="AI34" s="29">
        <v>7.6</v>
      </c>
      <c r="AJ34" s="29">
        <v>78.8</v>
      </c>
      <c r="AK34" s="29">
        <v>79.9</v>
      </c>
      <c r="AL34" s="29">
        <v>79.7</v>
      </c>
      <c r="AM34" s="54" t="s">
        <v>118</v>
      </c>
    </row>
    <row r="35" spans="1:39" ht="12.75">
      <c r="A35" s="3" t="s">
        <v>126</v>
      </c>
      <c r="B35" s="1" t="s">
        <v>119</v>
      </c>
      <c r="C35" s="29">
        <v>6.8</v>
      </c>
      <c r="D35" s="29">
        <v>80.5</v>
      </c>
      <c r="E35" s="29">
        <v>85.5</v>
      </c>
      <c r="F35" s="29">
        <v>85.3</v>
      </c>
      <c r="G35" s="29">
        <v>7.6</v>
      </c>
      <c r="H35" s="29">
        <v>81.3</v>
      </c>
      <c r="I35" s="29">
        <v>86.9</v>
      </c>
      <c r="J35" s="29">
        <v>86.9</v>
      </c>
      <c r="K35" s="29">
        <v>13.3</v>
      </c>
      <c r="L35" s="29">
        <v>78.5</v>
      </c>
      <c r="M35" s="29">
        <v>73.9</v>
      </c>
      <c r="N35" s="29">
        <v>74.3</v>
      </c>
      <c r="O35" s="29">
        <v>6.6</v>
      </c>
      <c r="P35" s="29">
        <v>77.4</v>
      </c>
      <c r="Q35" s="29">
        <v>82.1</v>
      </c>
      <c r="R35" s="29">
        <v>82.6</v>
      </c>
      <c r="S35" s="29">
        <v>-0.9</v>
      </c>
      <c r="T35" s="29">
        <v>75</v>
      </c>
      <c r="U35" s="29">
        <v>82.5</v>
      </c>
      <c r="V35" s="29">
        <v>82.8</v>
      </c>
      <c r="W35" s="29">
        <v>4.2</v>
      </c>
      <c r="X35" s="29">
        <v>85.9</v>
      </c>
      <c r="Y35" s="29">
        <v>91.5</v>
      </c>
      <c r="Z35" s="29">
        <v>91.2</v>
      </c>
      <c r="AA35" s="29">
        <v>9.4</v>
      </c>
      <c r="AB35" s="29">
        <v>75</v>
      </c>
      <c r="AC35" s="29">
        <v>79.8</v>
      </c>
      <c r="AD35" s="29">
        <v>80</v>
      </c>
      <c r="AE35" s="29">
        <v>12.2</v>
      </c>
      <c r="AF35" s="29">
        <v>72.5</v>
      </c>
      <c r="AG35" s="29">
        <v>76.6</v>
      </c>
      <c r="AH35" s="29">
        <v>76.4</v>
      </c>
      <c r="AI35" s="29">
        <v>10.3</v>
      </c>
      <c r="AJ35" s="29">
        <v>76.2</v>
      </c>
      <c r="AK35" s="29">
        <v>80.2</v>
      </c>
      <c r="AL35" s="29">
        <v>80.3</v>
      </c>
      <c r="AM35" s="54" t="s">
        <v>120</v>
      </c>
    </row>
    <row r="36" spans="1:39" ht="12.75">
      <c r="A36" s="3" t="s">
        <v>126</v>
      </c>
      <c r="B36" s="1" t="s">
        <v>121</v>
      </c>
      <c r="C36" s="29">
        <v>5.7</v>
      </c>
      <c r="D36" s="29">
        <v>82</v>
      </c>
      <c r="E36" s="29">
        <v>85.4</v>
      </c>
      <c r="F36" s="29">
        <v>85.5</v>
      </c>
      <c r="G36" s="29">
        <v>8.6</v>
      </c>
      <c r="H36" s="29">
        <v>83.4</v>
      </c>
      <c r="I36" s="29">
        <v>87.5</v>
      </c>
      <c r="J36" s="29">
        <v>87.4</v>
      </c>
      <c r="K36" s="29">
        <v>21.9</v>
      </c>
      <c r="L36" s="29">
        <v>86.3</v>
      </c>
      <c r="M36" s="29">
        <v>76.9</v>
      </c>
      <c r="N36" s="29">
        <v>75</v>
      </c>
      <c r="O36" s="29">
        <v>5.7</v>
      </c>
      <c r="P36" s="29">
        <v>77.8</v>
      </c>
      <c r="Q36" s="29">
        <v>83</v>
      </c>
      <c r="R36" s="29">
        <v>83</v>
      </c>
      <c r="S36" s="29">
        <v>-1.2</v>
      </c>
      <c r="T36" s="29">
        <v>76.2</v>
      </c>
      <c r="U36" s="29">
        <v>82.7</v>
      </c>
      <c r="V36" s="29">
        <v>83.1</v>
      </c>
      <c r="W36" s="29">
        <v>0.2</v>
      </c>
      <c r="X36" s="29">
        <v>86.1</v>
      </c>
      <c r="Y36" s="29">
        <v>91</v>
      </c>
      <c r="Z36" s="29">
        <v>91.3</v>
      </c>
      <c r="AA36" s="29">
        <v>10.7</v>
      </c>
      <c r="AB36" s="29">
        <v>79.7</v>
      </c>
      <c r="AC36" s="29">
        <v>80.9</v>
      </c>
      <c r="AD36" s="29">
        <v>80.7</v>
      </c>
      <c r="AE36" s="29">
        <v>8.9</v>
      </c>
      <c r="AF36" s="29">
        <v>72.6</v>
      </c>
      <c r="AG36" s="29">
        <v>76.8</v>
      </c>
      <c r="AH36" s="29">
        <v>76.9</v>
      </c>
      <c r="AI36" s="29">
        <v>9</v>
      </c>
      <c r="AJ36" s="29">
        <v>77.7</v>
      </c>
      <c r="AK36" s="29">
        <v>81.1</v>
      </c>
      <c r="AL36" s="29">
        <v>80.9</v>
      </c>
      <c r="AM36" s="54" t="s">
        <v>121</v>
      </c>
    </row>
    <row r="37" spans="1:39" ht="12.75">
      <c r="A37" s="3" t="s">
        <v>126</v>
      </c>
      <c r="B37" s="1" t="s">
        <v>122</v>
      </c>
      <c r="C37" s="29">
        <v>1.8</v>
      </c>
      <c r="D37" s="29">
        <v>79.9</v>
      </c>
      <c r="E37" s="29">
        <v>85.4</v>
      </c>
      <c r="F37" s="29">
        <v>85.8</v>
      </c>
      <c r="G37" s="29">
        <v>1</v>
      </c>
      <c r="H37" s="29">
        <v>78.5</v>
      </c>
      <c r="I37" s="29">
        <v>87.4</v>
      </c>
      <c r="J37" s="29">
        <v>87.9</v>
      </c>
      <c r="K37" s="29">
        <v>0.4</v>
      </c>
      <c r="L37" s="29">
        <v>74.3</v>
      </c>
      <c r="M37" s="29">
        <v>74.6</v>
      </c>
      <c r="N37" s="29">
        <v>75.5</v>
      </c>
      <c r="O37" s="29">
        <v>4.2</v>
      </c>
      <c r="P37" s="29">
        <v>79</v>
      </c>
      <c r="Q37" s="29">
        <v>83</v>
      </c>
      <c r="R37" s="29">
        <v>83.5</v>
      </c>
      <c r="S37" s="29">
        <v>-1.1</v>
      </c>
      <c r="T37" s="29">
        <v>77.2</v>
      </c>
      <c r="U37" s="29">
        <v>83.4</v>
      </c>
      <c r="V37" s="29">
        <v>83.4</v>
      </c>
      <c r="W37" s="29">
        <v>0.2</v>
      </c>
      <c r="X37" s="29">
        <v>85.9</v>
      </c>
      <c r="Y37" s="29">
        <v>91.1</v>
      </c>
      <c r="Z37" s="29">
        <v>91.4</v>
      </c>
      <c r="AA37" s="29">
        <v>8</v>
      </c>
      <c r="AB37" s="29">
        <v>80.2</v>
      </c>
      <c r="AC37" s="29">
        <v>81.4</v>
      </c>
      <c r="AD37" s="29">
        <v>81.4</v>
      </c>
      <c r="AE37" s="29">
        <v>8.9</v>
      </c>
      <c r="AF37" s="29">
        <v>73</v>
      </c>
      <c r="AG37" s="29">
        <v>77.3</v>
      </c>
      <c r="AH37" s="29">
        <v>77.4</v>
      </c>
      <c r="AI37" s="29">
        <v>4.8</v>
      </c>
      <c r="AJ37" s="29">
        <v>75.9</v>
      </c>
      <c r="AK37" s="29">
        <v>80.8</v>
      </c>
      <c r="AL37" s="29">
        <v>81.6</v>
      </c>
      <c r="AM37" s="54" t="s">
        <v>122</v>
      </c>
    </row>
    <row r="38" spans="1:39" ht="12.75">
      <c r="A38" s="3" t="s">
        <v>126</v>
      </c>
      <c r="B38" s="1" t="s">
        <v>123</v>
      </c>
      <c r="C38" s="29">
        <v>6.1</v>
      </c>
      <c r="D38" s="29">
        <v>86.8</v>
      </c>
      <c r="E38" s="29">
        <v>86</v>
      </c>
      <c r="F38" s="29">
        <v>86.3</v>
      </c>
      <c r="G38" s="29">
        <v>8.3</v>
      </c>
      <c r="H38" s="29">
        <v>85.6</v>
      </c>
      <c r="I38" s="29">
        <v>88.4</v>
      </c>
      <c r="J38" s="29">
        <v>88.4</v>
      </c>
      <c r="K38" s="29">
        <v>8.1</v>
      </c>
      <c r="L38" s="29">
        <v>80.1</v>
      </c>
      <c r="M38" s="29">
        <v>74.3</v>
      </c>
      <c r="N38" s="29">
        <v>76.2</v>
      </c>
      <c r="O38" s="29">
        <v>5.5</v>
      </c>
      <c r="P38" s="29">
        <v>86.7</v>
      </c>
      <c r="Q38" s="29">
        <v>83.4</v>
      </c>
      <c r="R38" s="29">
        <v>84.1</v>
      </c>
      <c r="S38" s="29">
        <v>0</v>
      </c>
      <c r="T38" s="29">
        <v>81.4</v>
      </c>
      <c r="U38" s="29">
        <v>83.4</v>
      </c>
      <c r="V38" s="29">
        <v>83.7</v>
      </c>
      <c r="W38" s="29">
        <v>0.7</v>
      </c>
      <c r="X38" s="29">
        <v>90.5</v>
      </c>
      <c r="Y38" s="29">
        <v>90.9</v>
      </c>
      <c r="Z38" s="29">
        <v>91.5</v>
      </c>
      <c r="AA38" s="29">
        <v>10.3</v>
      </c>
      <c r="AB38" s="29">
        <v>90</v>
      </c>
      <c r="AC38" s="29">
        <v>82</v>
      </c>
      <c r="AD38" s="29">
        <v>82</v>
      </c>
      <c r="AE38" s="29">
        <v>9.5</v>
      </c>
      <c r="AF38" s="29">
        <v>80.1</v>
      </c>
      <c r="AG38" s="29">
        <v>77.9</v>
      </c>
      <c r="AH38" s="29">
        <v>78.1</v>
      </c>
      <c r="AI38" s="29">
        <v>11.4</v>
      </c>
      <c r="AJ38" s="29">
        <v>84.1</v>
      </c>
      <c r="AK38" s="29">
        <v>82.7</v>
      </c>
      <c r="AL38" s="29">
        <v>82.4</v>
      </c>
      <c r="AM38" s="54" t="s">
        <v>123</v>
      </c>
    </row>
    <row r="39" spans="1:39" ht="12.75">
      <c r="A39" s="35" t="s">
        <v>128</v>
      </c>
      <c r="B39" s="33" t="s">
        <v>97</v>
      </c>
      <c r="C39" s="34">
        <v>4.4</v>
      </c>
      <c r="D39" s="34">
        <v>82.4</v>
      </c>
      <c r="E39" s="34">
        <v>87.1</v>
      </c>
      <c r="F39" s="34">
        <v>87</v>
      </c>
      <c r="G39" s="34">
        <v>5</v>
      </c>
      <c r="H39" s="34">
        <v>86.3</v>
      </c>
      <c r="I39" s="34">
        <v>89.2</v>
      </c>
      <c r="J39" s="34">
        <v>88.9</v>
      </c>
      <c r="K39" s="34">
        <v>11.8</v>
      </c>
      <c r="L39" s="34">
        <v>63.8</v>
      </c>
      <c r="M39" s="34">
        <v>78.9</v>
      </c>
      <c r="N39" s="34">
        <v>77.2</v>
      </c>
      <c r="O39" s="34">
        <v>7.5</v>
      </c>
      <c r="P39" s="34">
        <v>81.6</v>
      </c>
      <c r="Q39" s="34">
        <v>85.3</v>
      </c>
      <c r="R39" s="34">
        <v>84.8</v>
      </c>
      <c r="S39" s="34">
        <v>0</v>
      </c>
      <c r="T39" s="34">
        <v>85.1</v>
      </c>
      <c r="U39" s="34">
        <v>84.1</v>
      </c>
      <c r="V39" s="34">
        <v>84.1</v>
      </c>
      <c r="W39" s="34">
        <v>0.4</v>
      </c>
      <c r="X39" s="34">
        <v>85.7</v>
      </c>
      <c r="Y39" s="34">
        <v>91.4</v>
      </c>
      <c r="Z39" s="34">
        <v>91.8</v>
      </c>
      <c r="AA39" s="34">
        <v>9.1</v>
      </c>
      <c r="AB39" s="34">
        <v>73.4</v>
      </c>
      <c r="AC39" s="34">
        <v>82.6</v>
      </c>
      <c r="AD39" s="34">
        <v>82.7</v>
      </c>
      <c r="AE39" s="34">
        <v>9.8</v>
      </c>
      <c r="AF39" s="34">
        <v>74.6</v>
      </c>
      <c r="AG39" s="34">
        <v>79</v>
      </c>
      <c r="AH39" s="34">
        <v>79</v>
      </c>
      <c r="AI39" s="34">
        <v>8.4</v>
      </c>
      <c r="AJ39" s="34">
        <v>78</v>
      </c>
      <c r="AK39" s="34">
        <v>83.3</v>
      </c>
      <c r="AL39" s="34">
        <v>83.2</v>
      </c>
      <c r="AM39" s="53" t="s">
        <v>129</v>
      </c>
    </row>
    <row r="40" spans="1:39" ht="12.75">
      <c r="A40" s="3" t="s">
        <v>128</v>
      </c>
      <c r="B40" s="1" t="s">
        <v>101</v>
      </c>
      <c r="C40" s="29">
        <v>6.8</v>
      </c>
      <c r="D40" s="29">
        <v>83.7</v>
      </c>
      <c r="E40" s="29">
        <v>88</v>
      </c>
      <c r="F40" s="29">
        <v>87.7</v>
      </c>
      <c r="G40" s="29">
        <v>7.7</v>
      </c>
      <c r="H40" s="29">
        <v>85.5</v>
      </c>
      <c r="I40" s="29">
        <v>89.4</v>
      </c>
      <c r="J40" s="29">
        <v>89.4</v>
      </c>
      <c r="K40" s="29">
        <v>14.9</v>
      </c>
      <c r="L40" s="29">
        <v>63.9</v>
      </c>
      <c r="M40" s="29">
        <v>78.4</v>
      </c>
      <c r="N40" s="29">
        <v>78.2</v>
      </c>
      <c r="O40" s="29">
        <v>7.6</v>
      </c>
      <c r="P40" s="29">
        <v>83.3</v>
      </c>
      <c r="Q40" s="29">
        <v>85.7</v>
      </c>
      <c r="R40" s="29">
        <v>85.5</v>
      </c>
      <c r="S40" s="29">
        <v>0.4</v>
      </c>
      <c r="T40" s="29">
        <v>83.3</v>
      </c>
      <c r="U40" s="29">
        <v>84.4</v>
      </c>
      <c r="V40" s="29">
        <v>84.5</v>
      </c>
      <c r="W40" s="29">
        <v>3.2</v>
      </c>
      <c r="X40" s="29">
        <v>88.9</v>
      </c>
      <c r="Y40" s="29">
        <v>92.7</v>
      </c>
      <c r="Z40" s="29">
        <v>92.1</v>
      </c>
      <c r="AA40" s="29">
        <v>9.9</v>
      </c>
      <c r="AB40" s="29">
        <v>80.1</v>
      </c>
      <c r="AC40" s="29">
        <v>83.6</v>
      </c>
      <c r="AD40" s="29">
        <v>83.6</v>
      </c>
      <c r="AE40" s="29">
        <v>11.5</v>
      </c>
      <c r="AF40" s="29">
        <v>76.2</v>
      </c>
      <c r="AG40" s="29">
        <v>80</v>
      </c>
      <c r="AH40" s="29">
        <v>79.8</v>
      </c>
      <c r="AI40" s="29">
        <v>9.9</v>
      </c>
      <c r="AJ40" s="29">
        <v>79.3</v>
      </c>
      <c r="AK40" s="29">
        <v>83.9</v>
      </c>
      <c r="AL40" s="29">
        <v>83.9</v>
      </c>
      <c r="AM40" s="54" t="s">
        <v>102</v>
      </c>
    </row>
    <row r="41" spans="1:39" ht="12.75">
      <c r="A41" s="3" t="s">
        <v>128</v>
      </c>
      <c r="B41" s="1" t="s">
        <v>105</v>
      </c>
      <c r="C41" s="29">
        <v>8.5</v>
      </c>
      <c r="D41" s="29">
        <v>85.5</v>
      </c>
      <c r="E41" s="29">
        <v>88.5</v>
      </c>
      <c r="F41" s="29">
        <v>88.3</v>
      </c>
      <c r="G41" s="29">
        <v>12.5</v>
      </c>
      <c r="H41" s="29">
        <v>87.9</v>
      </c>
      <c r="I41" s="29">
        <v>90.5</v>
      </c>
      <c r="J41" s="29">
        <v>89.9</v>
      </c>
      <c r="K41" s="29">
        <v>15.4</v>
      </c>
      <c r="L41" s="29">
        <v>67</v>
      </c>
      <c r="M41" s="29">
        <v>77.9</v>
      </c>
      <c r="N41" s="29">
        <v>79.1</v>
      </c>
      <c r="O41" s="29">
        <v>10.5</v>
      </c>
      <c r="P41" s="29">
        <v>85.6</v>
      </c>
      <c r="Q41" s="29">
        <v>85.8</v>
      </c>
      <c r="R41" s="29">
        <v>86</v>
      </c>
      <c r="S41" s="29">
        <v>2.8</v>
      </c>
      <c r="T41" s="29">
        <v>82.9</v>
      </c>
      <c r="U41" s="29">
        <v>83.8</v>
      </c>
      <c r="V41" s="29">
        <v>85</v>
      </c>
      <c r="W41" s="29">
        <v>2.9</v>
      </c>
      <c r="X41" s="29">
        <v>89.6</v>
      </c>
      <c r="Y41" s="29">
        <v>92.5</v>
      </c>
      <c r="Z41" s="29">
        <v>92.3</v>
      </c>
      <c r="AA41" s="29">
        <v>12.8</v>
      </c>
      <c r="AB41" s="29">
        <v>82.6</v>
      </c>
      <c r="AC41" s="29">
        <v>84.6</v>
      </c>
      <c r="AD41" s="29">
        <v>84.4</v>
      </c>
      <c r="AE41" s="29">
        <v>11.9</v>
      </c>
      <c r="AF41" s="29">
        <v>76.7</v>
      </c>
      <c r="AG41" s="29">
        <v>80.6</v>
      </c>
      <c r="AH41" s="29">
        <v>80.5</v>
      </c>
      <c r="AI41" s="29">
        <v>10.8</v>
      </c>
      <c r="AJ41" s="29">
        <v>81.8</v>
      </c>
      <c r="AK41" s="29">
        <v>84.2</v>
      </c>
      <c r="AL41" s="29">
        <v>84.7</v>
      </c>
      <c r="AM41" s="54" t="s">
        <v>106</v>
      </c>
    </row>
    <row r="42" spans="1:39" ht="12.75">
      <c r="A42" s="3" t="s">
        <v>128</v>
      </c>
      <c r="B42" s="1" t="s">
        <v>109</v>
      </c>
      <c r="C42" s="29">
        <v>8.6</v>
      </c>
      <c r="D42" s="29">
        <v>87.6</v>
      </c>
      <c r="E42" s="29">
        <v>88.7</v>
      </c>
      <c r="F42" s="29">
        <v>88.7</v>
      </c>
      <c r="G42" s="29">
        <v>11.6</v>
      </c>
      <c r="H42" s="29">
        <v>90.2</v>
      </c>
      <c r="I42" s="29">
        <v>90.9</v>
      </c>
      <c r="J42" s="29">
        <v>90.3</v>
      </c>
      <c r="K42" s="29">
        <v>24.6</v>
      </c>
      <c r="L42" s="29">
        <v>72.2</v>
      </c>
      <c r="M42" s="29">
        <v>81.5</v>
      </c>
      <c r="N42" s="29">
        <v>79.8</v>
      </c>
      <c r="O42" s="29">
        <v>9.2</v>
      </c>
      <c r="P42" s="29">
        <v>84.3</v>
      </c>
      <c r="Q42" s="29">
        <v>86.6</v>
      </c>
      <c r="R42" s="29">
        <v>86.6</v>
      </c>
      <c r="S42" s="29">
        <v>8.5</v>
      </c>
      <c r="T42" s="29">
        <v>89.3</v>
      </c>
      <c r="U42" s="29">
        <v>86.3</v>
      </c>
      <c r="V42" s="29">
        <v>85.5</v>
      </c>
      <c r="W42" s="29">
        <v>3</v>
      </c>
      <c r="X42" s="29">
        <v>90.6</v>
      </c>
      <c r="Y42" s="29">
        <v>92.8</v>
      </c>
      <c r="Z42" s="29">
        <v>92.5</v>
      </c>
      <c r="AA42" s="29">
        <v>10.7</v>
      </c>
      <c r="AB42" s="29">
        <v>84.5</v>
      </c>
      <c r="AC42" s="29">
        <v>85.2</v>
      </c>
      <c r="AD42" s="29">
        <v>85.2</v>
      </c>
      <c r="AE42" s="29">
        <v>10.2</v>
      </c>
      <c r="AF42" s="29">
        <v>78.8</v>
      </c>
      <c r="AG42" s="29">
        <v>80.9</v>
      </c>
      <c r="AH42" s="29">
        <v>81.2</v>
      </c>
      <c r="AI42" s="29">
        <v>11.9</v>
      </c>
      <c r="AJ42" s="29">
        <v>85.7</v>
      </c>
      <c r="AK42" s="29">
        <v>86.3</v>
      </c>
      <c r="AL42" s="29">
        <v>85.5</v>
      </c>
      <c r="AM42" s="54" t="s">
        <v>110</v>
      </c>
    </row>
    <row r="43" spans="1:39" ht="12.75">
      <c r="A43" s="3" t="s">
        <v>128</v>
      </c>
      <c r="B43" s="1" t="s">
        <v>111</v>
      </c>
      <c r="C43" s="29">
        <v>4.9</v>
      </c>
      <c r="D43" s="29">
        <v>87.9</v>
      </c>
      <c r="E43" s="29">
        <v>89</v>
      </c>
      <c r="F43" s="29">
        <v>89</v>
      </c>
      <c r="G43" s="29">
        <v>3.7</v>
      </c>
      <c r="H43" s="29">
        <v>89.1</v>
      </c>
      <c r="I43" s="29">
        <v>91</v>
      </c>
      <c r="J43" s="29">
        <v>90.6</v>
      </c>
      <c r="K43" s="29">
        <v>7.1</v>
      </c>
      <c r="L43" s="29">
        <v>73.5</v>
      </c>
      <c r="M43" s="29">
        <v>81</v>
      </c>
      <c r="N43" s="29">
        <v>80.4</v>
      </c>
      <c r="O43" s="29">
        <v>9.2</v>
      </c>
      <c r="P43" s="29">
        <v>89.2</v>
      </c>
      <c r="Q43" s="29">
        <v>87</v>
      </c>
      <c r="R43" s="29">
        <v>87.1</v>
      </c>
      <c r="S43" s="29">
        <v>4.8</v>
      </c>
      <c r="T43" s="29">
        <v>89.6</v>
      </c>
      <c r="U43" s="29">
        <v>86.8</v>
      </c>
      <c r="V43" s="29">
        <v>86.1</v>
      </c>
      <c r="W43" s="29">
        <v>1.6</v>
      </c>
      <c r="X43" s="29">
        <v>90</v>
      </c>
      <c r="Y43" s="29">
        <v>92.8</v>
      </c>
      <c r="Z43" s="29">
        <v>92.7</v>
      </c>
      <c r="AA43" s="29">
        <v>10.9</v>
      </c>
      <c r="AB43" s="29">
        <v>85.8</v>
      </c>
      <c r="AC43" s="29">
        <v>85.8</v>
      </c>
      <c r="AD43" s="29">
        <v>85.8</v>
      </c>
      <c r="AE43" s="29">
        <v>11.4</v>
      </c>
      <c r="AF43" s="29">
        <v>83.2</v>
      </c>
      <c r="AG43" s="29">
        <v>82.3</v>
      </c>
      <c r="AH43" s="29">
        <v>82</v>
      </c>
      <c r="AI43" s="29">
        <v>8.5</v>
      </c>
      <c r="AJ43" s="29">
        <v>86.5</v>
      </c>
      <c r="AK43" s="29">
        <v>86.6</v>
      </c>
      <c r="AL43" s="29">
        <v>86.3</v>
      </c>
      <c r="AM43" s="54" t="s">
        <v>112</v>
      </c>
    </row>
    <row r="44" spans="1:39" ht="12.75">
      <c r="A44" s="3" t="s">
        <v>128</v>
      </c>
      <c r="B44" s="1" t="s">
        <v>113</v>
      </c>
      <c r="C44" s="29">
        <v>6.5</v>
      </c>
      <c r="D44" s="29">
        <v>103.6</v>
      </c>
      <c r="E44" s="29">
        <v>89.2</v>
      </c>
      <c r="F44" s="29">
        <v>89.4</v>
      </c>
      <c r="G44" s="29">
        <v>4.8</v>
      </c>
      <c r="H44" s="29">
        <v>110.3</v>
      </c>
      <c r="I44" s="29">
        <v>90.7</v>
      </c>
      <c r="J44" s="29">
        <v>90.9</v>
      </c>
      <c r="K44" s="29">
        <v>11.6</v>
      </c>
      <c r="L44" s="29">
        <v>90.6</v>
      </c>
      <c r="M44" s="29">
        <v>78</v>
      </c>
      <c r="N44" s="29">
        <v>81</v>
      </c>
      <c r="O44" s="29">
        <v>9.3</v>
      </c>
      <c r="P44" s="29">
        <v>102.3</v>
      </c>
      <c r="Q44" s="29">
        <v>87.4</v>
      </c>
      <c r="R44" s="29">
        <v>87.7</v>
      </c>
      <c r="S44" s="29">
        <v>2.1</v>
      </c>
      <c r="T44" s="29">
        <v>101.5</v>
      </c>
      <c r="U44" s="29">
        <v>84.6</v>
      </c>
      <c r="V44" s="29">
        <v>86.6</v>
      </c>
      <c r="W44" s="29">
        <v>3.3</v>
      </c>
      <c r="X44" s="29">
        <v>102.7</v>
      </c>
      <c r="Y44" s="29">
        <v>92.8</v>
      </c>
      <c r="Z44" s="29">
        <v>92.9</v>
      </c>
      <c r="AA44" s="29">
        <v>11.5</v>
      </c>
      <c r="AB44" s="29">
        <v>100.2</v>
      </c>
      <c r="AC44" s="29">
        <v>86.4</v>
      </c>
      <c r="AD44" s="29">
        <v>86.5</v>
      </c>
      <c r="AE44" s="29">
        <v>10.9</v>
      </c>
      <c r="AF44" s="29">
        <v>95.5</v>
      </c>
      <c r="AG44" s="29">
        <v>82.5</v>
      </c>
      <c r="AH44" s="29">
        <v>82.7</v>
      </c>
      <c r="AI44" s="29">
        <v>12</v>
      </c>
      <c r="AJ44" s="29">
        <v>101.1</v>
      </c>
      <c r="AK44" s="29">
        <v>86.7</v>
      </c>
      <c r="AL44" s="29">
        <v>86.9</v>
      </c>
      <c r="AM44" s="54" t="s">
        <v>114</v>
      </c>
    </row>
    <row r="45" spans="1:39" ht="12.75">
      <c r="A45" s="3" t="s">
        <v>128</v>
      </c>
      <c r="B45" s="1" t="s">
        <v>115</v>
      </c>
      <c r="C45" s="29">
        <v>8.5</v>
      </c>
      <c r="D45" s="29">
        <v>105.7</v>
      </c>
      <c r="E45" s="29">
        <v>90</v>
      </c>
      <c r="F45" s="29">
        <v>89.8</v>
      </c>
      <c r="G45" s="29">
        <v>12.9</v>
      </c>
      <c r="H45" s="29">
        <v>108.2</v>
      </c>
      <c r="I45" s="29">
        <v>92.1</v>
      </c>
      <c r="J45" s="29">
        <v>91.1</v>
      </c>
      <c r="K45" s="29">
        <v>24</v>
      </c>
      <c r="L45" s="29">
        <v>100.1</v>
      </c>
      <c r="M45" s="29">
        <v>83.9</v>
      </c>
      <c r="N45" s="29">
        <v>81.8</v>
      </c>
      <c r="O45" s="29">
        <v>9.9</v>
      </c>
      <c r="P45" s="29">
        <v>92.9</v>
      </c>
      <c r="Q45" s="29">
        <v>88.6</v>
      </c>
      <c r="R45" s="29">
        <v>88.2</v>
      </c>
      <c r="S45" s="29">
        <v>7</v>
      </c>
      <c r="T45" s="29">
        <v>91.3</v>
      </c>
      <c r="U45" s="29">
        <v>88.5</v>
      </c>
      <c r="V45" s="29">
        <v>87.3</v>
      </c>
      <c r="W45" s="29">
        <v>1.6</v>
      </c>
      <c r="X45" s="29">
        <v>116.9</v>
      </c>
      <c r="Y45" s="29">
        <v>92.7</v>
      </c>
      <c r="Z45" s="29">
        <v>93.1</v>
      </c>
      <c r="AA45" s="29">
        <v>10.4</v>
      </c>
      <c r="AB45" s="29">
        <v>96.2</v>
      </c>
      <c r="AC45" s="29">
        <v>87.1</v>
      </c>
      <c r="AD45" s="29">
        <v>87.1</v>
      </c>
      <c r="AE45" s="29">
        <v>11.2</v>
      </c>
      <c r="AF45" s="29">
        <v>87.9</v>
      </c>
      <c r="AG45" s="29">
        <v>83.3</v>
      </c>
      <c r="AH45" s="29">
        <v>83.4</v>
      </c>
      <c r="AI45" s="29">
        <v>11.7</v>
      </c>
      <c r="AJ45" s="29">
        <v>98.8</v>
      </c>
      <c r="AK45" s="29">
        <v>88.1</v>
      </c>
      <c r="AL45" s="29">
        <v>87.6</v>
      </c>
      <c r="AM45" s="54" t="s">
        <v>116</v>
      </c>
    </row>
    <row r="46" spans="1:39" ht="12.75">
      <c r="A46" s="3" t="s">
        <v>128</v>
      </c>
      <c r="B46" s="1" t="s">
        <v>117</v>
      </c>
      <c r="C46" s="29">
        <v>4.3</v>
      </c>
      <c r="D46" s="29">
        <v>88.1</v>
      </c>
      <c r="E46" s="29">
        <v>90.2</v>
      </c>
      <c r="F46" s="29">
        <v>90.2</v>
      </c>
      <c r="G46" s="29">
        <v>0.2</v>
      </c>
      <c r="H46" s="29">
        <v>85.9</v>
      </c>
      <c r="I46" s="29">
        <v>90.7</v>
      </c>
      <c r="J46" s="29">
        <v>91.3</v>
      </c>
      <c r="K46" s="29">
        <v>3.9</v>
      </c>
      <c r="L46" s="29">
        <v>86.4</v>
      </c>
      <c r="M46" s="29">
        <v>82.7</v>
      </c>
      <c r="N46" s="29">
        <v>82.5</v>
      </c>
      <c r="O46" s="29">
        <v>8.5</v>
      </c>
      <c r="P46" s="29">
        <v>88.3</v>
      </c>
      <c r="Q46" s="29">
        <v>88.7</v>
      </c>
      <c r="R46" s="29">
        <v>88.7</v>
      </c>
      <c r="S46" s="29">
        <v>6.3</v>
      </c>
      <c r="T46" s="29">
        <v>79.3</v>
      </c>
      <c r="U46" s="29">
        <v>87.7</v>
      </c>
      <c r="V46" s="29">
        <v>87.9</v>
      </c>
      <c r="W46" s="29">
        <v>2.4</v>
      </c>
      <c r="X46" s="29">
        <v>92.6</v>
      </c>
      <c r="Y46" s="29">
        <v>93.3</v>
      </c>
      <c r="Z46" s="29">
        <v>93.3</v>
      </c>
      <c r="AA46" s="29">
        <v>11.1</v>
      </c>
      <c r="AB46" s="29">
        <v>80.2</v>
      </c>
      <c r="AC46" s="29">
        <v>87.8</v>
      </c>
      <c r="AD46" s="29">
        <v>87.7</v>
      </c>
      <c r="AE46" s="29">
        <v>10.6</v>
      </c>
      <c r="AF46" s="29">
        <v>91.5</v>
      </c>
      <c r="AG46" s="29">
        <v>84.2</v>
      </c>
      <c r="AH46" s="29">
        <v>84.1</v>
      </c>
      <c r="AI46" s="29">
        <v>9.7</v>
      </c>
      <c r="AJ46" s="29">
        <v>86.5</v>
      </c>
      <c r="AK46" s="29">
        <v>87.9</v>
      </c>
      <c r="AL46" s="29">
        <v>88.1</v>
      </c>
      <c r="AM46" s="54" t="s">
        <v>118</v>
      </c>
    </row>
    <row r="47" spans="1:39" ht="12.75">
      <c r="A47" s="3" t="s">
        <v>128</v>
      </c>
      <c r="B47" s="1" t="s">
        <v>119</v>
      </c>
      <c r="C47" s="29">
        <v>6.7</v>
      </c>
      <c r="D47" s="29">
        <v>85.9</v>
      </c>
      <c r="E47" s="29">
        <v>90.6</v>
      </c>
      <c r="F47" s="29">
        <v>90.6</v>
      </c>
      <c r="G47" s="29">
        <v>5.8</v>
      </c>
      <c r="H47" s="29">
        <v>86</v>
      </c>
      <c r="I47" s="29">
        <v>91.3</v>
      </c>
      <c r="J47" s="29">
        <v>91.5</v>
      </c>
      <c r="K47" s="29">
        <v>11.2</v>
      </c>
      <c r="L47" s="29">
        <v>87.3</v>
      </c>
      <c r="M47" s="29">
        <v>82.2</v>
      </c>
      <c r="N47" s="29">
        <v>83.3</v>
      </c>
      <c r="O47" s="29">
        <v>8.9</v>
      </c>
      <c r="P47" s="29">
        <v>84.3</v>
      </c>
      <c r="Q47" s="29">
        <v>89.2</v>
      </c>
      <c r="R47" s="29">
        <v>89.2</v>
      </c>
      <c r="S47" s="29">
        <v>8.2</v>
      </c>
      <c r="T47" s="29">
        <v>81.2</v>
      </c>
      <c r="U47" s="29">
        <v>88.8</v>
      </c>
      <c r="V47" s="29">
        <v>88.6</v>
      </c>
      <c r="W47" s="29">
        <v>2.8</v>
      </c>
      <c r="X47" s="29">
        <v>88.3</v>
      </c>
      <c r="Y47" s="29">
        <v>93.9</v>
      </c>
      <c r="Z47" s="29">
        <v>93.5</v>
      </c>
      <c r="AA47" s="29">
        <v>10.7</v>
      </c>
      <c r="AB47" s="29">
        <v>83</v>
      </c>
      <c r="AC47" s="29">
        <v>88.2</v>
      </c>
      <c r="AD47" s="29">
        <v>88.3</v>
      </c>
      <c r="AE47" s="29">
        <v>11.1</v>
      </c>
      <c r="AF47" s="29">
        <v>80.6</v>
      </c>
      <c r="AG47" s="29">
        <v>84.8</v>
      </c>
      <c r="AH47" s="29">
        <v>84.8</v>
      </c>
      <c r="AI47" s="29">
        <v>10.9</v>
      </c>
      <c r="AJ47" s="29">
        <v>84.5</v>
      </c>
      <c r="AK47" s="29">
        <v>88.7</v>
      </c>
      <c r="AL47" s="29">
        <v>88.7</v>
      </c>
      <c r="AM47" s="54" t="s">
        <v>120</v>
      </c>
    </row>
    <row r="48" spans="1:39" ht="12.75">
      <c r="A48" s="3" t="s">
        <v>128</v>
      </c>
      <c r="B48" s="1" t="s">
        <v>121</v>
      </c>
      <c r="C48" s="29">
        <v>5.9</v>
      </c>
      <c r="D48" s="29">
        <v>86.8</v>
      </c>
      <c r="E48" s="29">
        <v>91</v>
      </c>
      <c r="F48" s="29">
        <v>91</v>
      </c>
      <c r="G48" s="29">
        <v>4.5</v>
      </c>
      <c r="H48" s="29">
        <v>87.2</v>
      </c>
      <c r="I48" s="29">
        <v>91.7</v>
      </c>
      <c r="J48" s="29">
        <v>91.7</v>
      </c>
      <c r="K48" s="29">
        <v>9.9</v>
      </c>
      <c r="L48" s="29">
        <v>94.8</v>
      </c>
      <c r="M48" s="29">
        <v>84.2</v>
      </c>
      <c r="N48" s="29">
        <v>84.2</v>
      </c>
      <c r="O48" s="29">
        <v>8</v>
      </c>
      <c r="P48" s="29">
        <v>84</v>
      </c>
      <c r="Q48" s="29">
        <v>89.8</v>
      </c>
      <c r="R48" s="29">
        <v>89.7</v>
      </c>
      <c r="S48" s="29">
        <v>7.9</v>
      </c>
      <c r="T48" s="29">
        <v>82.2</v>
      </c>
      <c r="U48" s="29">
        <v>89.1</v>
      </c>
      <c r="V48" s="29">
        <v>89.2</v>
      </c>
      <c r="W48" s="29">
        <v>2.4</v>
      </c>
      <c r="X48" s="29">
        <v>88.2</v>
      </c>
      <c r="Y48" s="29">
        <v>93.3</v>
      </c>
      <c r="Z48" s="29">
        <v>93.7</v>
      </c>
      <c r="AA48" s="29">
        <v>9.8</v>
      </c>
      <c r="AB48" s="29">
        <v>87.5</v>
      </c>
      <c r="AC48" s="29">
        <v>88.9</v>
      </c>
      <c r="AD48" s="29">
        <v>88.8</v>
      </c>
      <c r="AE48" s="29">
        <v>11</v>
      </c>
      <c r="AF48" s="29">
        <v>80.6</v>
      </c>
      <c r="AG48" s="29">
        <v>85.2</v>
      </c>
      <c r="AH48" s="29">
        <v>85.5</v>
      </c>
      <c r="AI48" s="29">
        <v>10.5</v>
      </c>
      <c r="AJ48" s="29">
        <v>85.8</v>
      </c>
      <c r="AK48" s="29">
        <v>89.4</v>
      </c>
      <c r="AL48" s="29">
        <v>89.3</v>
      </c>
      <c r="AM48" s="54" t="s">
        <v>121</v>
      </c>
    </row>
    <row r="49" spans="1:39" ht="12.75">
      <c r="A49" s="3" t="s">
        <v>128</v>
      </c>
      <c r="B49" s="1" t="s">
        <v>122</v>
      </c>
      <c r="C49" s="29">
        <v>6.5</v>
      </c>
      <c r="D49" s="29">
        <v>85.1</v>
      </c>
      <c r="E49" s="29">
        <v>91.4</v>
      </c>
      <c r="F49" s="29">
        <v>91.4</v>
      </c>
      <c r="G49" s="29">
        <v>5.1</v>
      </c>
      <c r="H49" s="29">
        <v>82.5</v>
      </c>
      <c r="I49" s="29">
        <v>92.6</v>
      </c>
      <c r="J49" s="29">
        <v>92</v>
      </c>
      <c r="K49" s="29">
        <v>11.9</v>
      </c>
      <c r="L49" s="29">
        <v>83.1</v>
      </c>
      <c r="M49" s="29">
        <v>85.7</v>
      </c>
      <c r="N49" s="29">
        <v>85</v>
      </c>
      <c r="O49" s="29">
        <v>7.8</v>
      </c>
      <c r="P49" s="29">
        <v>85.2</v>
      </c>
      <c r="Q49" s="29">
        <v>89.9</v>
      </c>
      <c r="R49" s="29">
        <v>90.2</v>
      </c>
      <c r="S49" s="29">
        <v>6.1</v>
      </c>
      <c r="T49" s="29">
        <v>81.9</v>
      </c>
      <c r="U49" s="29">
        <v>90</v>
      </c>
      <c r="V49" s="29">
        <v>89.8</v>
      </c>
      <c r="W49" s="29">
        <v>3.1</v>
      </c>
      <c r="X49" s="29">
        <v>88.7</v>
      </c>
      <c r="Y49" s="29">
        <v>94.2</v>
      </c>
      <c r="Z49" s="29">
        <v>94</v>
      </c>
      <c r="AA49" s="29">
        <v>8.8</v>
      </c>
      <c r="AB49" s="29">
        <v>87.2</v>
      </c>
      <c r="AC49" s="29">
        <v>89.2</v>
      </c>
      <c r="AD49" s="29">
        <v>89.4</v>
      </c>
      <c r="AE49" s="29">
        <v>11.8</v>
      </c>
      <c r="AF49" s="29">
        <v>81.6</v>
      </c>
      <c r="AG49" s="29">
        <v>86.5</v>
      </c>
      <c r="AH49" s="29">
        <v>86.2</v>
      </c>
      <c r="AI49" s="29">
        <v>11.2</v>
      </c>
      <c r="AJ49" s="29">
        <v>84.4</v>
      </c>
      <c r="AK49" s="29">
        <v>90.1</v>
      </c>
      <c r="AL49" s="29">
        <v>89.8</v>
      </c>
      <c r="AM49" s="54" t="s">
        <v>122</v>
      </c>
    </row>
    <row r="50" spans="1:39" ht="12.75">
      <c r="A50" s="3" t="s">
        <v>128</v>
      </c>
      <c r="B50" s="1" t="s">
        <v>123</v>
      </c>
      <c r="C50" s="29">
        <v>9.4</v>
      </c>
      <c r="D50" s="29">
        <v>95</v>
      </c>
      <c r="E50" s="29">
        <v>91.9</v>
      </c>
      <c r="F50" s="29">
        <v>91.7</v>
      </c>
      <c r="G50" s="29">
        <v>14.4</v>
      </c>
      <c r="H50" s="29">
        <v>97.9</v>
      </c>
      <c r="I50" s="29">
        <v>98.8</v>
      </c>
      <c r="J50" s="29">
        <v>92.2</v>
      </c>
      <c r="K50" s="29">
        <v>20.6</v>
      </c>
      <c r="L50" s="29">
        <v>96.6</v>
      </c>
      <c r="M50" s="29">
        <v>86.9</v>
      </c>
      <c r="N50" s="29">
        <v>85.6</v>
      </c>
      <c r="O50" s="29">
        <v>9</v>
      </c>
      <c r="P50" s="29">
        <v>94.5</v>
      </c>
      <c r="Q50" s="29">
        <v>91</v>
      </c>
      <c r="R50" s="29">
        <v>90.7</v>
      </c>
      <c r="S50" s="29">
        <v>10</v>
      </c>
      <c r="T50" s="29">
        <v>89.5</v>
      </c>
      <c r="U50" s="29">
        <v>91.4</v>
      </c>
      <c r="V50" s="29">
        <v>90.4</v>
      </c>
      <c r="W50" s="29">
        <v>4</v>
      </c>
      <c r="X50" s="29">
        <v>94.1</v>
      </c>
      <c r="Y50" s="29">
        <v>94.4</v>
      </c>
      <c r="Z50" s="29">
        <v>94.2</v>
      </c>
      <c r="AA50" s="29">
        <v>9.9</v>
      </c>
      <c r="AB50" s="29">
        <v>98.9</v>
      </c>
      <c r="AC50" s="29">
        <v>90.1</v>
      </c>
      <c r="AD50" s="29">
        <v>90.1</v>
      </c>
      <c r="AE50" s="29">
        <v>11.8</v>
      </c>
      <c r="AF50" s="29">
        <v>89.5</v>
      </c>
      <c r="AG50" s="29">
        <v>86.9</v>
      </c>
      <c r="AH50" s="29">
        <v>87</v>
      </c>
      <c r="AI50" s="29">
        <v>11.2</v>
      </c>
      <c r="AJ50" s="29">
        <v>93.5</v>
      </c>
      <c r="AK50" s="29">
        <v>91.1</v>
      </c>
      <c r="AL50" s="29">
        <v>90.1</v>
      </c>
      <c r="AM50" s="54" t="s">
        <v>123</v>
      </c>
    </row>
    <row r="51" spans="1:39" ht="12.75">
      <c r="A51" s="35">
        <v>1999</v>
      </c>
      <c r="B51" s="33" t="s">
        <v>97</v>
      </c>
      <c r="C51" s="34">
        <v>2.4</v>
      </c>
      <c r="D51" s="34">
        <v>84.4</v>
      </c>
      <c r="E51" s="34">
        <v>91.7</v>
      </c>
      <c r="F51" s="34">
        <v>91.9</v>
      </c>
      <c r="G51" s="34">
        <v>-3.2</v>
      </c>
      <c r="H51" s="34">
        <v>83.5</v>
      </c>
      <c r="I51" s="34">
        <v>91.8</v>
      </c>
      <c r="J51" s="34">
        <v>92.4</v>
      </c>
      <c r="K51" s="34">
        <v>6</v>
      </c>
      <c r="L51" s="34">
        <v>67.6</v>
      </c>
      <c r="M51" s="34">
        <v>85.1</v>
      </c>
      <c r="N51" s="34">
        <v>85.9</v>
      </c>
      <c r="O51" s="34">
        <v>6.5</v>
      </c>
      <c r="P51" s="34">
        <v>86.9</v>
      </c>
      <c r="Q51" s="34">
        <v>91.3</v>
      </c>
      <c r="R51" s="34">
        <v>91.2</v>
      </c>
      <c r="S51" s="34">
        <v>5</v>
      </c>
      <c r="T51" s="34">
        <v>89.3</v>
      </c>
      <c r="U51" s="34">
        <v>90.8</v>
      </c>
      <c r="V51" s="34">
        <v>90.9</v>
      </c>
      <c r="W51" s="34">
        <v>3.2</v>
      </c>
      <c r="X51" s="34">
        <v>88.4</v>
      </c>
      <c r="Y51" s="34">
        <v>94.6</v>
      </c>
      <c r="Z51" s="34">
        <v>94.4</v>
      </c>
      <c r="AA51" s="34">
        <v>9.2</v>
      </c>
      <c r="AB51" s="34">
        <v>80.1</v>
      </c>
      <c r="AC51" s="34">
        <v>91</v>
      </c>
      <c r="AD51" s="34">
        <v>90.8</v>
      </c>
      <c r="AE51" s="34">
        <v>9.8</v>
      </c>
      <c r="AF51" s="34">
        <v>81.9</v>
      </c>
      <c r="AG51" s="34">
        <v>87.6</v>
      </c>
      <c r="AH51" s="34">
        <v>87.6</v>
      </c>
      <c r="AI51" s="34">
        <v>5</v>
      </c>
      <c r="AJ51" s="34">
        <v>81.9</v>
      </c>
      <c r="AK51" s="34">
        <v>89.2</v>
      </c>
      <c r="AL51" s="34">
        <v>90.4</v>
      </c>
      <c r="AM51" s="53" t="s">
        <v>130</v>
      </c>
    </row>
    <row r="52" spans="1:39" ht="12.75">
      <c r="A52" s="3">
        <v>1999</v>
      </c>
      <c r="B52" s="1" t="s">
        <v>101</v>
      </c>
      <c r="C52" s="29">
        <v>4.1</v>
      </c>
      <c r="D52" s="29">
        <v>87.1</v>
      </c>
      <c r="E52" s="29">
        <v>92.1</v>
      </c>
      <c r="F52" s="29">
        <v>92.1</v>
      </c>
      <c r="G52" s="29">
        <v>2.4</v>
      </c>
      <c r="H52" s="29">
        <v>87.6</v>
      </c>
      <c r="I52" s="29">
        <v>92.4</v>
      </c>
      <c r="J52" s="29">
        <v>92.6</v>
      </c>
      <c r="K52" s="29">
        <v>9.9</v>
      </c>
      <c r="L52" s="29">
        <v>70.2</v>
      </c>
      <c r="M52" s="29">
        <v>86.3</v>
      </c>
      <c r="N52" s="29">
        <v>86.2</v>
      </c>
      <c r="O52" s="29">
        <v>6.5</v>
      </c>
      <c r="P52" s="29">
        <v>88.7</v>
      </c>
      <c r="Q52" s="29">
        <v>91.6</v>
      </c>
      <c r="R52" s="29">
        <v>91.7</v>
      </c>
      <c r="S52" s="29">
        <v>6.5</v>
      </c>
      <c r="T52" s="29">
        <v>88.7</v>
      </c>
      <c r="U52" s="29">
        <v>90.4</v>
      </c>
      <c r="V52" s="29">
        <v>91.3</v>
      </c>
      <c r="W52" s="29">
        <v>1.3</v>
      </c>
      <c r="X52" s="29">
        <v>90.1</v>
      </c>
      <c r="Y52" s="29">
        <v>94.6</v>
      </c>
      <c r="Z52" s="29">
        <v>94.6</v>
      </c>
      <c r="AA52" s="29">
        <v>8.8</v>
      </c>
      <c r="AB52" s="29">
        <v>87.2</v>
      </c>
      <c r="AC52" s="29">
        <v>91.7</v>
      </c>
      <c r="AD52" s="29">
        <v>91.3</v>
      </c>
      <c r="AE52" s="29">
        <v>10.1</v>
      </c>
      <c r="AF52" s="29">
        <v>83.9</v>
      </c>
      <c r="AG52" s="29">
        <v>88.4</v>
      </c>
      <c r="AH52" s="29">
        <v>88.3</v>
      </c>
      <c r="AI52" s="29">
        <v>7.8</v>
      </c>
      <c r="AJ52" s="29">
        <v>85.5</v>
      </c>
      <c r="AK52" s="29">
        <v>90.7</v>
      </c>
      <c r="AL52" s="29">
        <v>90.8</v>
      </c>
      <c r="AM52" s="54" t="s">
        <v>102</v>
      </c>
    </row>
    <row r="53" spans="1:39" ht="12.75">
      <c r="A53" s="3">
        <v>1999</v>
      </c>
      <c r="B53" s="1" t="s">
        <v>105</v>
      </c>
      <c r="C53" s="29">
        <v>7</v>
      </c>
      <c r="D53" s="29">
        <v>91.5</v>
      </c>
      <c r="E53" s="29">
        <v>92.5</v>
      </c>
      <c r="F53" s="29">
        <v>92.4</v>
      </c>
      <c r="G53" s="29">
        <v>5.9</v>
      </c>
      <c r="H53" s="29">
        <v>93.1</v>
      </c>
      <c r="I53" s="29">
        <v>92.8</v>
      </c>
      <c r="J53" s="29">
        <v>92.9</v>
      </c>
      <c r="K53" s="29">
        <v>14.4</v>
      </c>
      <c r="L53" s="29">
        <v>76.6</v>
      </c>
      <c r="M53" s="29">
        <v>86</v>
      </c>
      <c r="N53" s="29">
        <v>86.7</v>
      </c>
      <c r="O53" s="29">
        <v>7.4</v>
      </c>
      <c r="P53" s="29">
        <v>91.9</v>
      </c>
      <c r="Q53" s="29">
        <v>92.1</v>
      </c>
      <c r="R53" s="29">
        <v>92.2</v>
      </c>
      <c r="S53" s="29">
        <v>13.9</v>
      </c>
      <c r="T53" s="29">
        <v>94.4</v>
      </c>
      <c r="U53" s="29">
        <v>92.4</v>
      </c>
      <c r="V53" s="29">
        <v>91.9</v>
      </c>
      <c r="W53" s="29">
        <v>3.1</v>
      </c>
      <c r="X53" s="29">
        <v>92.4</v>
      </c>
      <c r="Y53" s="29">
        <v>95</v>
      </c>
      <c r="Z53" s="29">
        <v>94.8</v>
      </c>
      <c r="AA53" s="29">
        <v>9.8</v>
      </c>
      <c r="AB53" s="29">
        <v>90.6</v>
      </c>
      <c r="AC53" s="29">
        <v>91.4</v>
      </c>
      <c r="AD53" s="29">
        <v>91.6</v>
      </c>
      <c r="AE53" s="29">
        <v>11.3</v>
      </c>
      <c r="AF53" s="29">
        <v>85.4</v>
      </c>
      <c r="AG53" s="29">
        <v>88.9</v>
      </c>
      <c r="AH53" s="29">
        <v>88.9</v>
      </c>
      <c r="AI53" s="29">
        <v>11.1</v>
      </c>
      <c r="AJ53" s="29">
        <v>90.9</v>
      </c>
      <c r="AK53" s="29">
        <v>92</v>
      </c>
      <c r="AL53" s="29">
        <v>91.2</v>
      </c>
      <c r="AM53" s="54" t="s">
        <v>106</v>
      </c>
    </row>
    <row r="54" spans="1:39" ht="12.75">
      <c r="A54" s="3">
        <v>1999</v>
      </c>
      <c r="B54" s="1" t="s">
        <v>109</v>
      </c>
      <c r="C54" s="29">
        <v>3.7</v>
      </c>
      <c r="D54" s="29">
        <v>90.8</v>
      </c>
      <c r="E54" s="29">
        <v>92.5</v>
      </c>
      <c r="F54" s="29">
        <v>92.7</v>
      </c>
      <c r="G54" s="29">
        <v>0.6</v>
      </c>
      <c r="H54" s="29">
        <v>90.8</v>
      </c>
      <c r="I54" s="29">
        <v>92.9</v>
      </c>
      <c r="J54" s="29">
        <v>93.2</v>
      </c>
      <c r="K54" s="29">
        <v>9.2</v>
      </c>
      <c r="L54" s="29">
        <v>78.8</v>
      </c>
      <c r="M54" s="29">
        <v>87.5</v>
      </c>
      <c r="N54" s="29">
        <v>87.3</v>
      </c>
      <c r="O54" s="29">
        <v>7.4</v>
      </c>
      <c r="P54" s="29">
        <v>90.5</v>
      </c>
      <c r="Q54" s="29">
        <v>93.1</v>
      </c>
      <c r="R54" s="29">
        <v>92.8</v>
      </c>
      <c r="S54" s="29">
        <v>10</v>
      </c>
      <c r="T54" s="29">
        <v>98.3</v>
      </c>
      <c r="U54" s="29">
        <v>93.7</v>
      </c>
      <c r="V54" s="29">
        <v>92.3</v>
      </c>
      <c r="W54" s="29">
        <v>2</v>
      </c>
      <c r="X54" s="29">
        <v>92.4</v>
      </c>
      <c r="Y54" s="29">
        <v>94.8</v>
      </c>
      <c r="Z54" s="29">
        <v>95</v>
      </c>
      <c r="AA54" s="29">
        <v>7</v>
      </c>
      <c r="AB54" s="29">
        <v>90.4</v>
      </c>
      <c r="AC54" s="29">
        <v>91.6</v>
      </c>
      <c r="AD54" s="29">
        <v>91.9</v>
      </c>
      <c r="AE54" s="29">
        <v>10.5</v>
      </c>
      <c r="AF54" s="29">
        <v>87.1</v>
      </c>
      <c r="AG54" s="29">
        <v>89.3</v>
      </c>
      <c r="AH54" s="29">
        <v>89.4</v>
      </c>
      <c r="AI54" s="29">
        <v>5.2</v>
      </c>
      <c r="AJ54" s="29">
        <v>90.2</v>
      </c>
      <c r="AK54" s="29">
        <v>90.9</v>
      </c>
      <c r="AL54" s="29">
        <v>91.6</v>
      </c>
      <c r="AM54" s="54" t="s">
        <v>110</v>
      </c>
    </row>
    <row r="55" spans="1:39" ht="12.75">
      <c r="A55" s="3">
        <v>1999</v>
      </c>
      <c r="B55" s="1" t="s">
        <v>111</v>
      </c>
      <c r="C55" s="29">
        <v>4.3</v>
      </c>
      <c r="D55" s="29">
        <v>91.7</v>
      </c>
      <c r="E55" s="29">
        <v>92.8</v>
      </c>
      <c r="F55" s="29">
        <v>93</v>
      </c>
      <c r="G55" s="29">
        <v>2.3</v>
      </c>
      <c r="H55" s="29">
        <v>91.1</v>
      </c>
      <c r="I55" s="29">
        <v>94</v>
      </c>
      <c r="J55" s="29">
        <v>93.5</v>
      </c>
      <c r="K55" s="29">
        <v>10.5</v>
      </c>
      <c r="L55" s="29">
        <v>81.1</v>
      </c>
      <c r="M55" s="29">
        <v>88.4</v>
      </c>
      <c r="N55" s="29">
        <v>88</v>
      </c>
      <c r="O55" s="29">
        <v>6.8</v>
      </c>
      <c r="P55" s="29">
        <v>95.3</v>
      </c>
      <c r="Q55" s="29">
        <v>92.9</v>
      </c>
      <c r="R55" s="29">
        <v>93.3</v>
      </c>
      <c r="S55" s="29">
        <v>4.2</v>
      </c>
      <c r="T55" s="29">
        <v>93.4</v>
      </c>
      <c r="U55" s="29">
        <v>92.9</v>
      </c>
      <c r="V55" s="29">
        <v>92.7</v>
      </c>
      <c r="W55" s="29">
        <v>2.4</v>
      </c>
      <c r="X55" s="29">
        <v>92.2</v>
      </c>
      <c r="Y55" s="29">
        <v>95.1</v>
      </c>
      <c r="Z55" s="29">
        <v>95.2</v>
      </c>
      <c r="AA55" s="29">
        <v>8.7</v>
      </c>
      <c r="AB55" s="29">
        <v>93.2</v>
      </c>
      <c r="AC55" s="29">
        <v>92.7</v>
      </c>
      <c r="AD55" s="29">
        <v>92.4</v>
      </c>
      <c r="AE55" s="29">
        <v>9.2</v>
      </c>
      <c r="AF55" s="29">
        <v>90.9</v>
      </c>
      <c r="AG55" s="29">
        <v>90</v>
      </c>
      <c r="AH55" s="29">
        <v>89.9</v>
      </c>
      <c r="AI55" s="29">
        <v>6.3</v>
      </c>
      <c r="AJ55" s="29">
        <v>92</v>
      </c>
      <c r="AK55" s="29">
        <v>92.5</v>
      </c>
      <c r="AL55" s="29">
        <v>92</v>
      </c>
      <c r="AM55" s="54" t="s">
        <v>112</v>
      </c>
    </row>
    <row r="56" spans="1:39" ht="12.75">
      <c r="A56" s="3">
        <v>1999</v>
      </c>
      <c r="B56" s="1" t="s">
        <v>113</v>
      </c>
      <c r="C56" s="29">
        <v>5.3</v>
      </c>
      <c r="D56" s="29">
        <v>109.1</v>
      </c>
      <c r="E56" s="29">
        <v>93.1</v>
      </c>
      <c r="F56" s="29">
        <v>93.5</v>
      </c>
      <c r="G56" s="29">
        <v>3</v>
      </c>
      <c r="H56" s="29">
        <v>113.5</v>
      </c>
      <c r="I56" s="29">
        <v>93</v>
      </c>
      <c r="J56" s="29">
        <v>93.8</v>
      </c>
      <c r="K56" s="29">
        <v>15.2</v>
      </c>
      <c r="L56" s="29">
        <v>104.4</v>
      </c>
      <c r="M56" s="29">
        <v>86.8</v>
      </c>
      <c r="N56" s="29">
        <v>88.8</v>
      </c>
      <c r="O56" s="29">
        <v>7.6</v>
      </c>
      <c r="P56" s="29">
        <v>110.1</v>
      </c>
      <c r="Q56" s="29">
        <v>93.7</v>
      </c>
      <c r="R56" s="29">
        <v>93.8</v>
      </c>
      <c r="S56" s="29">
        <v>13.3</v>
      </c>
      <c r="T56" s="29">
        <v>115</v>
      </c>
      <c r="U56" s="29">
        <v>94.1</v>
      </c>
      <c r="V56" s="29">
        <v>92.9</v>
      </c>
      <c r="W56" s="29">
        <v>3</v>
      </c>
      <c r="X56" s="29">
        <v>105.7</v>
      </c>
      <c r="Y56" s="29">
        <v>94.9</v>
      </c>
      <c r="Z56" s="29">
        <v>95.5</v>
      </c>
      <c r="AA56" s="29">
        <v>7.5</v>
      </c>
      <c r="AB56" s="29">
        <v>107.7</v>
      </c>
      <c r="AC56" s="29">
        <v>92.7</v>
      </c>
      <c r="AD56" s="29">
        <v>93</v>
      </c>
      <c r="AE56" s="29">
        <v>9.5</v>
      </c>
      <c r="AF56" s="29">
        <v>104.6</v>
      </c>
      <c r="AG56" s="29">
        <v>90.1</v>
      </c>
      <c r="AH56" s="29">
        <v>90.6</v>
      </c>
      <c r="AI56" s="29">
        <v>7</v>
      </c>
      <c r="AJ56" s="29">
        <v>108.2</v>
      </c>
      <c r="AK56" s="29">
        <v>91.9</v>
      </c>
      <c r="AL56" s="29">
        <v>92.5</v>
      </c>
      <c r="AM56" s="54" t="s">
        <v>114</v>
      </c>
    </row>
    <row r="57" spans="1:39" ht="12.75">
      <c r="A57" s="3">
        <v>1999</v>
      </c>
      <c r="B57" s="1" t="s">
        <v>115</v>
      </c>
      <c r="C57" s="29">
        <v>4.7</v>
      </c>
      <c r="D57" s="29">
        <v>110.7</v>
      </c>
      <c r="E57" s="29">
        <v>94.5</v>
      </c>
      <c r="F57" s="29">
        <v>94</v>
      </c>
      <c r="G57" s="29">
        <v>2.2</v>
      </c>
      <c r="H57" s="29">
        <v>110.6</v>
      </c>
      <c r="I57" s="29">
        <v>94.6</v>
      </c>
      <c r="J57" s="29">
        <v>94.2</v>
      </c>
      <c r="K57" s="29">
        <v>11.4</v>
      </c>
      <c r="L57" s="29">
        <v>111.5</v>
      </c>
      <c r="M57" s="29">
        <v>92.1</v>
      </c>
      <c r="N57" s="29">
        <v>89.7</v>
      </c>
      <c r="O57" s="29">
        <v>7.5</v>
      </c>
      <c r="P57" s="29">
        <v>99.9</v>
      </c>
      <c r="Q57" s="29">
        <v>94.8</v>
      </c>
      <c r="R57" s="29">
        <v>94.4</v>
      </c>
      <c r="S57" s="29">
        <v>2.9</v>
      </c>
      <c r="T57" s="29">
        <v>94</v>
      </c>
      <c r="U57" s="29">
        <v>91.2</v>
      </c>
      <c r="V57" s="29">
        <v>93.1</v>
      </c>
      <c r="W57" s="29">
        <v>4.5</v>
      </c>
      <c r="X57" s="29">
        <v>122.2</v>
      </c>
      <c r="Y57" s="29">
        <v>96.2</v>
      </c>
      <c r="Z57" s="29">
        <v>95.8</v>
      </c>
      <c r="AA57" s="29">
        <v>8.4</v>
      </c>
      <c r="AB57" s="29">
        <v>104.3</v>
      </c>
      <c r="AC57" s="29">
        <v>94</v>
      </c>
      <c r="AD57" s="29">
        <v>93.5</v>
      </c>
      <c r="AE57" s="29">
        <v>10.5</v>
      </c>
      <c r="AF57" s="29">
        <v>97.2</v>
      </c>
      <c r="AG57" s="29">
        <v>91.8</v>
      </c>
      <c r="AH57" s="29">
        <v>91.4</v>
      </c>
      <c r="AI57" s="29">
        <v>5.7</v>
      </c>
      <c r="AJ57" s="29">
        <v>104.4</v>
      </c>
      <c r="AK57" s="29">
        <v>93.3</v>
      </c>
      <c r="AL57" s="29">
        <v>93</v>
      </c>
      <c r="AM57" s="54" t="s">
        <v>116</v>
      </c>
    </row>
    <row r="58" spans="1:39" ht="12.75">
      <c r="A58" s="3">
        <v>1999</v>
      </c>
      <c r="B58" s="1" t="s">
        <v>117</v>
      </c>
      <c r="C58" s="29">
        <v>4.9</v>
      </c>
      <c r="D58" s="29">
        <v>92.4</v>
      </c>
      <c r="E58" s="29">
        <v>94.6</v>
      </c>
      <c r="F58" s="29">
        <v>94.5</v>
      </c>
      <c r="G58" s="29">
        <v>3.9</v>
      </c>
      <c r="H58" s="29">
        <v>89.3</v>
      </c>
      <c r="I58" s="29">
        <v>94.8</v>
      </c>
      <c r="J58" s="29">
        <v>94.6</v>
      </c>
      <c r="K58" s="29">
        <v>6.6</v>
      </c>
      <c r="L58" s="29">
        <v>92.2</v>
      </c>
      <c r="M58" s="29">
        <v>89.6</v>
      </c>
      <c r="N58" s="29">
        <v>90.5</v>
      </c>
      <c r="O58" s="29">
        <v>7</v>
      </c>
      <c r="P58" s="29">
        <v>94.5</v>
      </c>
      <c r="Q58" s="29">
        <v>94.7</v>
      </c>
      <c r="R58" s="29">
        <v>95</v>
      </c>
      <c r="S58" s="29">
        <v>6.8</v>
      </c>
      <c r="T58" s="29">
        <v>84.7</v>
      </c>
      <c r="U58" s="29">
        <v>94</v>
      </c>
      <c r="V58" s="29">
        <v>93.4</v>
      </c>
      <c r="W58" s="29">
        <v>3.1</v>
      </c>
      <c r="X58" s="29">
        <v>95.5</v>
      </c>
      <c r="Y58" s="29">
        <v>96.3</v>
      </c>
      <c r="Z58" s="29">
        <v>96.1</v>
      </c>
      <c r="AA58" s="29">
        <v>6.5</v>
      </c>
      <c r="AB58" s="29">
        <v>85.4</v>
      </c>
      <c r="AC58" s="29">
        <v>93.7</v>
      </c>
      <c r="AD58" s="29">
        <v>93.8</v>
      </c>
      <c r="AE58" s="29">
        <v>9.1</v>
      </c>
      <c r="AF58" s="29">
        <v>99.9</v>
      </c>
      <c r="AG58" s="29">
        <v>92.2</v>
      </c>
      <c r="AH58" s="29">
        <v>92.2</v>
      </c>
      <c r="AI58" s="29">
        <v>6.6</v>
      </c>
      <c r="AJ58" s="29">
        <v>92.2</v>
      </c>
      <c r="AK58" s="29">
        <v>93.5</v>
      </c>
      <c r="AL58" s="29">
        <v>93.5</v>
      </c>
      <c r="AM58" s="54" t="s">
        <v>118</v>
      </c>
    </row>
    <row r="59" spans="1:39" ht="12.75">
      <c r="A59" s="3">
        <v>1999</v>
      </c>
      <c r="B59" s="1" t="s">
        <v>119</v>
      </c>
      <c r="C59" s="29">
        <v>4.8</v>
      </c>
      <c r="D59" s="29">
        <v>90</v>
      </c>
      <c r="E59" s="29">
        <v>94.9</v>
      </c>
      <c r="F59" s="29">
        <v>94.9</v>
      </c>
      <c r="G59" s="29">
        <v>4.9</v>
      </c>
      <c r="H59" s="29">
        <v>90.2</v>
      </c>
      <c r="I59" s="29">
        <v>94.4</v>
      </c>
      <c r="J59" s="29">
        <v>94.9</v>
      </c>
      <c r="K59" s="29">
        <v>9.7</v>
      </c>
      <c r="L59" s="29">
        <v>95.8</v>
      </c>
      <c r="M59" s="29">
        <v>90.9</v>
      </c>
      <c r="N59" s="29">
        <v>91.2</v>
      </c>
      <c r="O59" s="29">
        <v>7.7</v>
      </c>
      <c r="P59" s="29">
        <v>90.8</v>
      </c>
      <c r="Q59" s="29">
        <v>95.8</v>
      </c>
      <c r="R59" s="29">
        <v>95.5</v>
      </c>
      <c r="S59" s="29">
        <v>5.6</v>
      </c>
      <c r="T59" s="29">
        <v>85.7</v>
      </c>
      <c r="U59" s="29">
        <v>93.6</v>
      </c>
      <c r="V59" s="29">
        <v>93.7</v>
      </c>
      <c r="W59" s="29">
        <v>1.8</v>
      </c>
      <c r="X59" s="29">
        <v>89.9</v>
      </c>
      <c r="Y59" s="29">
        <v>96</v>
      </c>
      <c r="Z59" s="29">
        <v>96.4</v>
      </c>
      <c r="AA59" s="29">
        <v>7.5</v>
      </c>
      <c r="AB59" s="29">
        <v>89.2</v>
      </c>
      <c r="AC59" s="29">
        <v>93.8</v>
      </c>
      <c r="AD59" s="29">
        <v>94.2</v>
      </c>
      <c r="AE59" s="29">
        <v>9.5</v>
      </c>
      <c r="AF59" s="29">
        <v>88.3</v>
      </c>
      <c r="AG59" s="29">
        <v>92.9</v>
      </c>
      <c r="AH59" s="29">
        <v>92.9</v>
      </c>
      <c r="AI59" s="29">
        <v>5.9</v>
      </c>
      <c r="AJ59" s="29">
        <v>89.5</v>
      </c>
      <c r="AK59" s="29">
        <v>93.7</v>
      </c>
      <c r="AL59" s="29">
        <v>94</v>
      </c>
      <c r="AM59" s="54" t="s">
        <v>120</v>
      </c>
    </row>
    <row r="60" spans="1:39" ht="12.75">
      <c r="A60" s="3">
        <v>1999</v>
      </c>
      <c r="B60" s="1" t="s">
        <v>121</v>
      </c>
      <c r="C60" s="29">
        <v>4.3</v>
      </c>
      <c r="D60" s="29">
        <v>90.5</v>
      </c>
      <c r="E60" s="29">
        <v>95.3</v>
      </c>
      <c r="F60" s="29">
        <v>95.3</v>
      </c>
      <c r="G60" s="29">
        <v>2.8</v>
      </c>
      <c r="H60" s="29">
        <v>89.6</v>
      </c>
      <c r="I60" s="29">
        <v>95.3</v>
      </c>
      <c r="J60" s="29">
        <v>95.3</v>
      </c>
      <c r="K60" s="29">
        <v>5.1</v>
      </c>
      <c r="L60" s="29">
        <v>99.7</v>
      </c>
      <c r="M60" s="29">
        <v>93.3</v>
      </c>
      <c r="N60" s="29">
        <v>91.9</v>
      </c>
      <c r="O60" s="29">
        <v>6.5</v>
      </c>
      <c r="P60" s="29">
        <v>89.5</v>
      </c>
      <c r="Q60" s="29">
        <v>96</v>
      </c>
      <c r="R60" s="29">
        <v>95.9</v>
      </c>
      <c r="S60" s="29">
        <v>3.9</v>
      </c>
      <c r="T60" s="29">
        <v>85.4</v>
      </c>
      <c r="U60" s="29">
        <v>93.7</v>
      </c>
      <c r="V60" s="29">
        <v>94.1</v>
      </c>
      <c r="W60" s="29">
        <v>3.9</v>
      </c>
      <c r="X60" s="29">
        <v>91.7</v>
      </c>
      <c r="Y60" s="29">
        <v>97.1</v>
      </c>
      <c r="Z60" s="29">
        <v>96.7</v>
      </c>
      <c r="AA60" s="29">
        <v>5.1</v>
      </c>
      <c r="AB60" s="29">
        <v>91.9</v>
      </c>
      <c r="AC60" s="29">
        <v>94.7</v>
      </c>
      <c r="AD60" s="29">
        <v>94.7</v>
      </c>
      <c r="AE60" s="29">
        <v>9.5</v>
      </c>
      <c r="AF60" s="29">
        <v>88.2</v>
      </c>
      <c r="AG60" s="29">
        <v>93.8</v>
      </c>
      <c r="AH60" s="29">
        <v>93.5</v>
      </c>
      <c r="AI60" s="29">
        <v>4.5</v>
      </c>
      <c r="AJ60" s="29">
        <v>89.7</v>
      </c>
      <c r="AK60" s="29">
        <v>94.8</v>
      </c>
      <c r="AL60" s="29">
        <v>94.5</v>
      </c>
      <c r="AM60" s="54" t="s">
        <v>121</v>
      </c>
    </row>
    <row r="61" spans="1:39" ht="12.75">
      <c r="A61" s="3">
        <v>1999</v>
      </c>
      <c r="B61" s="1" t="s">
        <v>122</v>
      </c>
      <c r="C61" s="29">
        <v>4.9</v>
      </c>
      <c r="D61" s="29">
        <v>89.3</v>
      </c>
      <c r="E61" s="29">
        <v>95.7</v>
      </c>
      <c r="F61" s="29">
        <v>95.7</v>
      </c>
      <c r="G61" s="29">
        <v>4.6</v>
      </c>
      <c r="H61" s="29">
        <v>86.2</v>
      </c>
      <c r="I61" s="29">
        <v>95.3</v>
      </c>
      <c r="J61" s="29">
        <v>95.8</v>
      </c>
      <c r="K61" s="29">
        <v>8.5</v>
      </c>
      <c r="L61" s="29">
        <v>90.1</v>
      </c>
      <c r="M61" s="29">
        <v>90.9</v>
      </c>
      <c r="N61" s="29">
        <v>92.6</v>
      </c>
      <c r="O61" s="29">
        <v>6.9</v>
      </c>
      <c r="P61" s="29">
        <v>91.1</v>
      </c>
      <c r="Q61" s="29">
        <v>96.2</v>
      </c>
      <c r="R61" s="29">
        <v>96.3</v>
      </c>
      <c r="S61" s="29">
        <v>4.2</v>
      </c>
      <c r="T61" s="29">
        <v>85.4</v>
      </c>
      <c r="U61" s="29">
        <v>93.7</v>
      </c>
      <c r="V61" s="29">
        <v>94.5</v>
      </c>
      <c r="W61" s="29">
        <v>3.1</v>
      </c>
      <c r="X61" s="29">
        <v>91.4</v>
      </c>
      <c r="Y61" s="29">
        <v>96.7</v>
      </c>
      <c r="Z61" s="29">
        <v>97</v>
      </c>
      <c r="AA61" s="29">
        <v>7.8</v>
      </c>
      <c r="AB61" s="29">
        <v>93.9</v>
      </c>
      <c r="AC61" s="29">
        <v>95.4</v>
      </c>
      <c r="AD61" s="29">
        <v>95.4</v>
      </c>
      <c r="AE61" s="29">
        <v>9</v>
      </c>
      <c r="AF61" s="29">
        <v>88.9</v>
      </c>
      <c r="AG61" s="29">
        <v>93.7</v>
      </c>
      <c r="AH61" s="29">
        <v>94.1</v>
      </c>
      <c r="AI61" s="29">
        <v>6.3</v>
      </c>
      <c r="AJ61" s="29">
        <v>89.7</v>
      </c>
      <c r="AK61" s="29">
        <v>94.7</v>
      </c>
      <c r="AL61" s="29">
        <v>95</v>
      </c>
      <c r="AM61" s="3">
        <v>11</v>
      </c>
    </row>
    <row r="62" spans="1:39" ht="12.75">
      <c r="A62" s="3">
        <v>1999</v>
      </c>
      <c r="B62" s="1" t="s">
        <v>123</v>
      </c>
      <c r="C62" s="29">
        <v>4.7</v>
      </c>
      <c r="D62" s="29">
        <v>99.5</v>
      </c>
      <c r="E62" s="29">
        <v>96</v>
      </c>
      <c r="F62" s="29">
        <v>96.1</v>
      </c>
      <c r="G62" s="29">
        <v>4.5</v>
      </c>
      <c r="H62" s="29">
        <v>102.3</v>
      </c>
      <c r="I62" s="29">
        <v>96.6</v>
      </c>
      <c r="J62" s="29">
        <v>96.2</v>
      </c>
      <c r="K62" s="29">
        <v>10.2</v>
      </c>
      <c r="L62" s="29">
        <v>106.5</v>
      </c>
      <c r="M62" s="29">
        <v>93.3</v>
      </c>
      <c r="N62" s="29">
        <v>93.5</v>
      </c>
      <c r="O62" s="29">
        <v>6.5</v>
      </c>
      <c r="P62" s="29">
        <v>100.6</v>
      </c>
      <c r="Q62" s="29">
        <v>96.9</v>
      </c>
      <c r="R62" s="29">
        <v>96.6</v>
      </c>
      <c r="S62" s="29">
        <v>2.8</v>
      </c>
      <c r="T62" s="29">
        <v>92</v>
      </c>
      <c r="U62" s="29">
        <v>93.8</v>
      </c>
      <c r="V62" s="29">
        <v>95.1</v>
      </c>
      <c r="W62" s="29">
        <v>3.2</v>
      </c>
      <c r="X62" s="29">
        <v>97.1</v>
      </c>
      <c r="Y62" s="29">
        <v>97.6</v>
      </c>
      <c r="Z62" s="29">
        <v>97.3</v>
      </c>
      <c r="AA62" s="29">
        <v>5.7</v>
      </c>
      <c r="AB62" s="29">
        <v>104.6</v>
      </c>
      <c r="AC62" s="29">
        <v>95.9</v>
      </c>
      <c r="AD62" s="29">
        <v>95.9</v>
      </c>
      <c r="AE62" s="29">
        <v>9.4</v>
      </c>
      <c r="AF62" s="29">
        <v>97.9</v>
      </c>
      <c r="AG62" s="29">
        <v>95</v>
      </c>
      <c r="AH62" s="29">
        <v>94.7</v>
      </c>
      <c r="AI62" s="29">
        <v>5.6</v>
      </c>
      <c r="AJ62" s="29">
        <v>98.7</v>
      </c>
      <c r="AK62" s="29">
        <v>95.2</v>
      </c>
      <c r="AL62" s="29">
        <v>95.6</v>
      </c>
      <c r="AM62" s="3">
        <v>12</v>
      </c>
    </row>
    <row r="63" spans="1:39" ht="12.75">
      <c r="A63" s="35">
        <v>2000</v>
      </c>
      <c r="B63" s="33" t="s">
        <v>97</v>
      </c>
      <c r="C63" s="34">
        <v>4.6</v>
      </c>
      <c r="D63" s="34">
        <v>88.3</v>
      </c>
      <c r="E63" s="34">
        <v>96.3</v>
      </c>
      <c r="F63" s="34">
        <v>96.6</v>
      </c>
      <c r="G63" s="34">
        <v>4.3</v>
      </c>
      <c r="H63" s="34">
        <v>87.1</v>
      </c>
      <c r="I63" s="34">
        <v>96.9</v>
      </c>
      <c r="J63" s="34">
        <v>96.7</v>
      </c>
      <c r="K63" s="34">
        <v>10.3</v>
      </c>
      <c r="L63" s="34">
        <v>74.6</v>
      </c>
      <c r="M63" s="34">
        <v>95.4</v>
      </c>
      <c r="N63" s="34">
        <v>94.5</v>
      </c>
      <c r="O63" s="34">
        <v>4.9</v>
      </c>
      <c r="P63" s="34">
        <v>91.2</v>
      </c>
      <c r="Q63" s="34">
        <v>96.3</v>
      </c>
      <c r="R63" s="34">
        <v>97.1</v>
      </c>
      <c r="S63" s="34">
        <v>3.2</v>
      </c>
      <c r="T63" s="34">
        <v>92.1</v>
      </c>
      <c r="U63" s="34">
        <v>96.2</v>
      </c>
      <c r="V63" s="34">
        <v>95.8</v>
      </c>
      <c r="W63" s="34">
        <v>3.1</v>
      </c>
      <c r="X63" s="34">
        <v>91.2</v>
      </c>
      <c r="Y63" s="34">
        <v>97.5</v>
      </c>
      <c r="Z63" s="34">
        <v>97.7</v>
      </c>
      <c r="AA63" s="34">
        <v>5.8</v>
      </c>
      <c r="AB63" s="34">
        <v>84.8</v>
      </c>
      <c r="AC63" s="34">
        <v>96.5</v>
      </c>
      <c r="AD63" s="34">
        <v>96.6</v>
      </c>
      <c r="AE63" s="34">
        <v>7.8</v>
      </c>
      <c r="AF63" s="34">
        <v>88.3</v>
      </c>
      <c r="AG63" s="34">
        <v>95</v>
      </c>
      <c r="AH63" s="34">
        <v>95.3</v>
      </c>
      <c r="AI63" s="34">
        <v>8</v>
      </c>
      <c r="AJ63" s="34">
        <v>88.5</v>
      </c>
      <c r="AK63" s="34">
        <v>96.4</v>
      </c>
      <c r="AL63" s="34">
        <v>96.2</v>
      </c>
      <c r="AM63" s="53" t="s">
        <v>131</v>
      </c>
    </row>
    <row r="64" spans="1:39" ht="12.75">
      <c r="A64" s="3">
        <v>2000</v>
      </c>
      <c r="B64" s="4" t="s">
        <v>101</v>
      </c>
      <c r="C64" s="29">
        <v>5.9</v>
      </c>
      <c r="D64" s="29">
        <v>92.2</v>
      </c>
      <c r="E64" s="29">
        <v>97.2</v>
      </c>
      <c r="F64" s="29">
        <v>97.2</v>
      </c>
      <c r="G64" s="29">
        <v>7.3</v>
      </c>
      <c r="H64" s="29">
        <v>94</v>
      </c>
      <c r="I64" s="29">
        <v>97.2</v>
      </c>
      <c r="J64" s="29">
        <v>97.1</v>
      </c>
      <c r="K64" s="29">
        <v>13.5</v>
      </c>
      <c r="L64" s="29">
        <v>79.8</v>
      </c>
      <c r="M64" s="29">
        <v>94.4</v>
      </c>
      <c r="N64" s="29">
        <v>95.6</v>
      </c>
      <c r="O64" s="29">
        <v>6.1</v>
      </c>
      <c r="P64" s="29">
        <v>94.1</v>
      </c>
      <c r="Q64" s="29">
        <v>97.4</v>
      </c>
      <c r="R64" s="29">
        <v>97.6</v>
      </c>
      <c r="S64" s="29">
        <v>7.5</v>
      </c>
      <c r="T64" s="29">
        <v>95.3</v>
      </c>
      <c r="U64" s="29">
        <v>97</v>
      </c>
      <c r="V64" s="29">
        <v>96.5</v>
      </c>
      <c r="W64" s="29">
        <v>2.7</v>
      </c>
      <c r="X64" s="29">
        <v>92.5</v>
      </c>
      <c r="Y64" s="29">
        <v>97.6</v>
      </c>
      <c r="Z64" s="29">
        <v>98</v>
      </c>
      <c r="AA64" s="29">
        <v>5</v>
      </c>
      <c r="AB64" s="29">
        <v>91.5</v>
      </c>
      <c r="AC64" s="29">
        <v>97.1</v>
      </c>
      <c r="AD64" s="29">
        <v>97.4</v>
      </c>
      <c r="AE64" s="29">
        <v>8.4</v>
      </c>
      <c r="AF64" s="29">
        <v>90.9</v>
      </c>
      <c r="AG64" s="29">
        <v>95.9</v>
      </c>
      <c r="AH64" s="29">
        <v>96.1</v>
      </c>
      <c r="AI64" s="29">
        <v>7.3</v>
      </c>
      <c r="AJ64" s="29">
        <v>91.7</v>
      </c>
      <c r="AK64" s="29">
        <v>96.6</v>
      </c>
      <c r="AL64" s="29">
        <v>96.8</v>
      </c>
      <c r="AM64" s="36" t="s">
        <v>132</v>
      </c>
    </row>
    <row r="65" spans="1:39" ht="12.75">
      <c r="A65" s="3">
        <v>2000</v>
      </c>
      <c r="B65" s="4" t="s">
        <v>105</v>
      </c>
      <c r="C65" s="29">
        <v>7.9</v>
      </c>
      <c r="D65" s="29">
        <v>98.7</v>
      </c>
      <c r="E65" s="29">
        <v>97.8</v>
      </c>
      <c r="F65" s="29">
        <v>97.8</v>
      </c>
      <c r="G65" s="29">
        <v>8.7</v>
      </c>
      <c r="H65" s="29">
        <v>101.2</v>
      </c>
      <c r="I65" s="29">
        <v>97.4</v>
      </c>
      <c r="J65" s="29">
        <v>97.5</v>
      </c>
      <c r="K65" s="29">
        <v>18.2</v>
      </c>
      <c r="L65" s="29">
        <v>90.6</v>
      </c>
      <c r="M65" s="29">
        <v>97.4</v>
      </c>
      <c r="N65" s="29">
        <v>96.6</v>
      </c>
      <c r="O65" s="29">
        <v>7.7</v>
      </c>
      <c r="P65" s="29">
        <v>99</v>
      </c>
      <c r="Q65" s="29">
        <v>99.1</v>
      </c>
      <c r="R65" s="29">
        <v>98.3</v>
      </c>
      <c r="S65" s="29">
        <v>22.2</v>
      </c>
      <c r="T65" s="29">
        <v>115.3</v>
      </c>
      <c r="U65" s="29">
        <v>110.3</v>
      </c>
      <c r="V65" s="29">
        <v>97.1</v>
      </c>
      <c r="W65" s="29">
        <v>4.7</v>
      </c>
      <c r="X65" s="29">
        <v>96.7</v>
      </c>
      <c r="Y65" s="29">
        <v>100.1</v>
      </c>
      <c r="Z65" s="29">
        <v>98.5</v>
      </c>
      <c r="AA65" s="29">
        <v>9</v>
      </c>
      <c r="AB65" s="29">
        <v>98.8</v>
      </c>
      <c r="AC65" s="29">
        <v>98.9</v>
      </c>
      <c r="AD65" s="29">
        <v>98.3</v>
      </c>
      <c r="AE65" s="29">
        <v>9.6</v>
      </c>
      <c r="AF65" s="29">
        <v>93.6</v>
      </c>
      <c r="AG65" s="29">
        <v>97.4</v>
      </c>
      <c r="AH65" s="29">
        <v>97</v>
      </c>
      <c r="AI65" s="29">
        <v>7.2</v>
      </c>
      <c r="AJ65" s="29">
        <v>97.4</v>
      </c>
      <c r="AK65" s="29">
        <v>97.7</v>
      </c>
      <c r="AL65" s="29">
        <v>97.5</v>
      </c>
      <c r="AM65" s="36" t="s">
        <v>106</v>
      </c>
    </row>
    <row r="66" spans="1:39" ht="12.75">
      <c r="A66" s="30">
        <v>2000</v>
      </c>
      <c r="B66" s="4" t="s">
        <v>109</v>
      </c>
      <c r="C66" s="29">
        <v>3.2</v>
      </c>
      <c r="D66" s="29">
        <v>93.7</v>
      </c>
      <c r="E66" s="29">
        <v>98.5</v>
      </c>
      <c r="F66" s="29">
        <v>98.5</v>
      </c>
      <c r="G66" s="29">
        <v>0.3</v>
      </c>
      <c r="H66" s="29">
        <v>91</v>
      </c>
      <c r="I66" s="29">
        <v>97.4</v>
      </c>
      <c r="J66" s="29">
        <v>97.9</v>
      </c>
      <c r="K66" s="29">
        <v>7.4</v>
      </c>
      <c r="L66" s="29">
        <v>84.7</v>
      </c>
      <c r="M66" s="29">
        <v>97.9</v>
      </c>
      <c r="N66" s="29">
        <v>97.7</v>
      </c>
      <c r="O66" s="29">
        <v>5.2</v>
      </c>
      <c r="P66" s="29">
        <v>95.2</v>
      </c>
      <c r="Q66" s="29">
        <v>98.3</v>
      </c>
      <c r="R66" s="29">
        <v>98.8</v>
      </c>
      <c r="S66" s="29">
        <v>2.7</v>
      </c>
      <c r="T66" s="29">
        <v>100.9</v>
      </c>
      <c r="U66" s="29">
        <v>97.5</v>
      </c>
      <c r="V66" s="29">
        <v>97.7</v>
      </c>
      <c r="W66" s="29">
        <v>3.7</v>
      </c>
      <c r="X66" s="29">
        <v>95.8</v>
      </c>
      <c r="Y66" s="29">
        <v>98.9</v>
      </c>
      <c r="Z66" s="29">
        <v>98.9</v>
      </c>
      <c r="AA66" s="29">
        <v>7.4</v>
      </c>
      <c r="AB66" s="29">
        <v>97.1</v>
      </c>
      <c r="AC66" s="29">
        <v>98.9</v>
      </c>
      <c r="AD66" s="29">
        <v>98.9</v>
      </c>
      <c r="AE66" s="29">
        <v>8.5</v>
      </c>
      <c r="AF66" s="29">
        <v>94.5</v>
      </c>
      <c r="AG66" s="29">
        <v>97.4</v>
      </c>
      <c r="AH66" s="29">
        <v>97.8</v>
      </c>
      <c r="AI66" s="29">
        <v>5.2</v>
      </c>
      <c r="AJ66" s="29">
        <v>94.9</v>
      </c>
      <c r="AK66" s="29">
        <v>97.8</v>
      </c>
      <c r="AL66" s="29">
        <v>98.1</v>
      </c>
      <c r="AM66" s="36" t="s">
        <v>110</v>
      </c>
    </row>
    <row r="67" spans="1:39" ht="12.75">
      <c r="A67" s="30">
        <v>2000</v>
      </c>
      <c r="B67" s="4" t="s">
        <v>111</v>
      </c>
      <c r="C67" s="29">
        <v>7.4</v>
      </c>
      <c r="D67" s="29">
        <v>98.5</v>
      </c>
      <c r="E67" s="29">
        <v>99.3</v>
      </c>
      <c r="F67" s="29">
        <v>99.2</v>
      </c>
      <c r="G67" s="29">
        <v>6.5</v>
      </c>
      <c r="H67" s="29">
        <v>97.1</v>
      </c>
      <c r="I67" s="29">
        <v>97.8</v>
      </c>
      <c r="J67" s="29">
        <v>98.4</v>
      </c>
      <c r="K67" s="29">
        <v>14.4</v>
      </c>
      <c r="L67" s="29">
        <v>92.8</v>
      </c>
      <c r="M67" s="29">
        <v>96.7</v>
      </c>
      <c r="N67" s="29">
        <v>98.7</v>
      </c>
      <c r="O67" s="29">
        <v>7.2</v>
      </c>
      <c r="P67" s="29">
        <v>102.2</v>
      </c>
      <c r="Q67" s="29">
        <v>99.4</v>
      </c>
      <c r="R67" s="29">
        <v>99.4</v>
      </c>
      <c r="S67" s="29">
        <v>7.4</v>
      </c>
      <c r="T67" s="29">
        <v>100.4</v>
      </c>
      <c r="U67" s="29">
        <v>98.7</v>
      </c>
      <c r="V67" s="29">
        <v>98.3</v>
      </c>
      <c r="W67" s="29">
        <v>5.6</v>
      </c>
      <c r="X67" s="29">
        <v>97.4</v>
      </c>
      <c r="Y67" s="29">
        <v>99.5</v>
      </c>
      <c r="Z67" s="29">
        <v>99.4</v>
      </c>
      <c r="AA67" s="29">
        <v>7.2</v>
      </c>
      <c r="AB67" s="29">
        <v>99.9</v>
      </c>
      <c r="AC67" s="29">
        <v>99.2</v>
      </c>
      <c r="AD67" s="29">
        <v>99.4</v>
      </c>
      <c r="AE67" s="29">
        <v>11.1</v>
      </c>
      <c r="AF67" s="29">
        <v>101</v>
      </c>
      <c r="AG67" s="29">
        <v>98.9</v>
      </c>
      <c r="AH67" s="29">
        <v>98.7</v>
      </c>
      <c r="AI67" s="29">
        <v>8.7</v>
      </c>
      <c r="AJ67" s="29">
        <v>100</v>
      </c>
      <c r="AK67" s="29">
        <v>98.6</v>
      </c>
      <c r="AL67" s="29">
        <v>98.9</v>
      </c>
      <c r="AM67" s="36" t="s">
        <v>112</v>
      </c>
    </row>
    <row r="68" spans="1:39" ht="12.75">
      <c r="A68" s="30">
        <v>2000</v>
      </c>
      <c r="B68" s="4" t="s">
        <v>113</v>
      </c>
      <c r="C68" s="29">
        <v>11.6</v>
      </c>
      <c r="D68" s="29">
        <v>121.8</v>
      </c>
      <c r="E68" s="29">
        <v>100.1</v>
      </c>
      <c r="F68" s="29">
        <v>99.8</v>
      </c>
      <c r="G68" s="29">
        <v>16.5</v>
      </c>
      <c r="H68" s="29">
        <v>132.3</v>
      </c>
      <c r="I68" s="29">
        <v>106.3</v>
      </c>
      <c r="J68" s="29">
        <v>98.9</v>
      </c>
      <c r="K68" s="29">
        <v>26.3</v>
      </c>
      <c r="L68" s="29">
        <v>131.8</v>
      </c>
      <c r="M68" s="29">
        <v>103.7</v>
      </c>
      <c r="N68" s="29">
        <v>99.5</v>
      </c>
      <c r="O68" s="29">
        <v>7.6</v>
      </c>
      <c r="P68" s="29">
        <v>118.5</v>
      </c>
      <c r="Q68" s="29">
        <v>100.3</v>
      </c>
      <c r="R68" s="29">
        <v>99.9</v>
      </c>
      <c r="S68" s="29">
        <v>6.1</v>
      </c>
      <c r="T68" s="29">
        <v>122.1</v>
      </c>
      <c r="U68" s="29">
        <v>99.5</v>
      </c>
      <c r="V68" s="29">
        <v>98.9</v>
      </c>
      <c r="W68" s="29">
        <v>6.9</v>
      </c>
      <c r="X68" s="29">
        <v>113</v>
      </c>
      <c r="Y68" s="29">
        <v>100.1</v>
      </c>
      <c r="Z68" s="29">
        <v>99.8</v>
      </c>
      <c r="AA68" s="29">
        <v>10.3</v>
      </c>
      <c r="AB68" s="29">
        <v>118.9</v>
      </c>
      <c r="AC68" s="29">
        <v>100.4</v>
      </c>
      <c r="AD68" s="29">
        <v>99.9</v>
      </c>
      <c r="AE68" s="29">
        <v>11.2</v>
      </c>
      <c r="AF68" s="29">
        <v>116.3</v>
      </c>
      <c r="AG68" s="29">
        <v>99.6</v>
      </c>
      <c r="AH68" s="29">
        <v>99.6</v>
      </c>
      <c r="AI68" s="29">
        <v>9</v>
      </c>
      <c r="AJ68" s="29">
        <v>117.9</v>
      </c>
      <c r="AK68" s="29">
        <v>100.1</v>
      </c>
      <c r="AL68" s="29">
        <v>99.6</v>
      </c>
      <c r="AM68" s="36" t="s">
        <v>114</v>
      </c>
    </row>
    <row r="69" spans="1:39" ht="12.75">
      <c r="A69" s="30">
        <v>2000</v>
      </c>
      <c r="B69" s="4" t="s">
        <v>115</v>
      </c>
      <c r="C69" s="29">
        <v>1.3</v>
      </c>
      <c r="D69" s="29">
        <v>112.1</v>
      </c>
      <c r="E69" s="29">
        <v>100.2</v>
      </c>
      <c r="F69" s="29">
        <v>100.3</v>
      </c>
      <c r="G69" s="29">
        <v>-3</v>
      </c>
      <c r="H69" s="29">
        <v>107.2</v>
      </c>
      <c r="I69" s="29">
        <v>98.8</v>
      </c>
      <c r="J69" s="29">
        <v>99.5</v>
      </c>
      <c r="K69" s="29">
        <v>-2.1</v>
      </c>
      <c r="L69" s="29">
        <v>109.2</v>
      </c>
      <c r="M69" s="29">
        <v>98.6</v>
      </c>
      <c r="N69" s="29">
        <v>100</v>
      </c>
      <c r="O69" s="29">
        <v>5.7</v>
      </c>
      <c r="P69" s="29">
        <v>105.6</v>
      </c>
      <c r="Q69" s="29">
        <v>100.2</v>
      </c>
      <c r="R69" s="29">
        <v>100.3</v>
      </c>
      <c r="S69" s="29">
        <v>8.2</v>
      </c>
      <c r="T69" s="29">
        <v>101.6</v>
      </c>
      <c r="U69" s="29">
        <v>99.1</v>
      </c>
      <c r="V69" s="29">
        <v>99.4</v>
      </c>
      <c r="W69" s="29">
        <v>4.1</v>
      </c>
      <c r="X69" s="29">
        <v>127.2</v>
      </c>
      <c r="Y69" s="29">
        <v>100.6</v>
      </c>
      <c r="Z69" s="29">
        <v>100.2</v>
      </c>
      <c r="AA69" s="29">
        <v>4</v>
      </c>
      <c r="AB69" s="29">
        <v>108.5</v>
      </c>
      <c r="AC69" s="29">
        <v>100</v>
      </c>
      <c r="AD69" s="29">
        <v>100.3</v>
      </c>
      <c r="AE69" s="29">
        <v>8.5</v>
      </c>
      <c r="AF69" s="29">
        <v>105.4</v>
      </c>
      <c r="AG69" s="29">
        <v>100.5</v>
      </c>
      <c r="AH69" s="29">
        <v>100.4</v>
      </c>
      <c r="AI69" s="29">
        <v>5</v>
      </c>
      <c r="AJ69" s="29">
        <v>109.6</v>
      </c>
      <c r="AK69" s="29">
        <v>100.2</v>
      </c>
      <c r="AL69" s="29">
        <v>100.4</v>
      </c>
      <c r="AM69" s="36" t="s">
        <v>116</v>
      </c>
    </row>
    <row r="70" spans="1:39" ht="12.75">
      <c r="A70" s="30">
        <v>2000</v>
      </c>
      <c r="B70" s="4" t="s">
        <v>117</v>
      </c>
      <c r="C70" s="29">
        <v>7.4</v>
      </c>
      <c r="D70" s="29">
        <v>99.2</v>
      </c>
      <c r="E70" s="29">
        <v>100.7</v>
      </c>
      <c r="F70" s="29">
        <v>100.9</v>
      </c>
      <c r="G70" s="29">
        <v>8.5</v>
      </c>
      <c r="H70" s="29">
        <v>96.8</v>
      </c>
      <c r="I70" s="29">
        <v>100.1</v>
      </c>
      <c r="J70" s="29">
        <v>100.2</v>
      </c>
      <c r="K70" s="29">
        <v>12.3</v>
      </c>
      <c r="L70" s="29">
        <v>103.5</v>
      </c>
      <c r="M70" s="29">
        <v>97.7</v>
      </c>
      <c r="N70" s="29">
        <v>100.6</v>
      </c>
      <c r="O70" s="29">
        <v>6.5</v>
      </c>
      <c r="P70" s="29">
        <v>100.6</v>
      </c>
      <c r="Q70" s="29">
        <v>100.5</v>
      </c>
      <c r="R70" s="29">
        <v>100.7</v>
      </c>
      <c r="S70" s="29">
        <v>8.2</v>
      </c>
      <c r="T70" s="29">
        <v>91.6</v>
      </c>
      <c r="U70" s="29">
        <v>99.9</v>
      </c>
      <c r="V70" s="29">
        <v>100</v>
      </c>
      <c r="W70" s="29">
        <v>3.9</v>
      </c>
      <c r="X70" s="29">
        <v>99.2</v>
      </c>
      <c r="Y70" s="29">
        <v>100.1</v>
      </c>
      <c r="Z70" s="29">
        <v>100.6</v>
      </c>
      <c r="AA70" s="29">
        <v>9.4</v>
      </c>
      <c r="AB70" s="29">
        <v>93.5</v>
      </c>
      <c r="AC70" s="29">
        <v>100.6</v>
      </c>
      <c r="AD70" s="29">
        <v>100.6</v>
      </c>
      <c r="AE70" s="29">
        <v>10.1</v>
      </c>
      <c r="AF70" s="29">
        <v>110</v>
      </c>
      <c r="AG70" s="29">
        <v>101.2</v>
      </c>
      <c r="AH70" s="29">
        <v>101.3</v>
      </c>
      <c r="AI70" s="29">
        <v>9.4</v>
      </c>
      <c r="AJ70" s="29">
        <v>100.8</v>
      </c>
      <c r="AK70" s="29">
        <v>100.6</v>
      </c>
      <c r="AL70" s="29">
        <v>101.2</v>
      </c>
      <c r="AM70" s="36" t="s">
        <v>118</v>
      </c>
    </row>
    <row r="71" spans="1:39" ht="12.75">
      <c r="A71" s="30">
        <v>2000</v>
      </c>
      <c r="B71" s="4" t="s">
        <v>119</v>
      </c>
      <c r="C71" s="29">
        <v>9.1</v>
      </c>
      <c r="D71" s="29">
        <v>98.2</v>
      </c>
      <c r="E71" s="29">
        <v>101.6</v>
      </c>
      <c r="F71" s="29">
        <v>101.5</v>
      </c>
      <c r="G71" s="29">
        <v>10.8</v>
      </c>
      <c r="H71" s="29">
        <v>100</v>
      </c>
      <c r="I71" s="29">
        <v>101.9</v>
      </c>
      <c r="J71" s="29">
        <v>100.9</v>
      </c>
      <c r="K71" s="29">
        <v>16.9</v>
      </c>
      <c r="L71" s="29">
        <v>112</v>
      </c>
      <c r="M71" s="29">
        <v>104.2</v>
      </c>
      <c r="N71" s="29">
        <v>101.5</v>
      </c>
      <c r="O71" s="29">
        <v>5.8</v>
      </c>
      <c r="P71" s="29">
        <v>96.1</v>
      </c>
      <c r="Q71" s="29">
        <v>101.4</v>
      </c>
      <c r="R71" s="29">
        <v>101.2</v>
      </c>
      <c r="S71" s="29">
        <v>8.6</v>
      </c>
      <c r="T71" s="29">
        <v>93.1</v>
      </c>
      <c r="U71" s="29">
        <v>100.5</v>
      </c>
      <c r="V71" s="29">
        <v>100.5</v>
      </c>
      <c r="W71" s="29">
        <v>5.3</v>
      </c>
      <c r="X71" s="29">
        <v>94.7</v>
      </c>
      <c r="Y71" s="29">
        <v>101.1</v>
      </c>
      <c r="Z71" s="29">
        <v>101</v>
      </c>
      <c r="AA71" s="29">
        <v>9</v>
      </c>
      <c r="AB71" s="29">
        <v>97.2</v>
      </c>
      <c r="AC71" s="29">
        <v>101.3</v>
      </c>
      <c r="AD71" s="29">
        <v>101</v>
      </c>
      <c r="AE71" s="29">
        <v>10</v>
      </c>
      <c r="AF71" s="29">
        <v>97.1</v>
      </c>
      <c r="AG71" s="29">
        <v>102.1</v>
      </c>
      <c r="AH71" s="29">
        <v>102.1</v>
      </c>
      <c r="AI71" s="29">
        <v>10</v>
      </c>
      <c r="AJ71" s="29">
        <v>98.4</v>
      </c>
      <c r="AK71" s="29">
        <v>102.7</v>
      </c>
      <c r="AL71" s="29">
        <v>102</v>
      </c>
      <c r="AM71" s="36" t="s">
        <v>120</v>
      </c>
    </row>
    <row r="72" spans="1:39" ht="12.75">
      <c r="A72" s="30">
        <v>2000</v>
      </c>
      <c r="B72" s="4" t="s">
        <v>121</v>
      </c>
      <c r="C72" s="29">
        <v>5.1</v>
      </c>
      <c r="D72" s="29">
        <v>95.1</v>
      </c>
      <c r="E72" s="29">
        <v>102.1</v>
      </c>
      <c r="F72" s="29">
        <v>102.1</v>
      </c>
      <c r="G72" s="29">
        <v>3.4</v>
      </c>
      <c r="H72" s="29">
        <v>92.6</v>
      </c>
      <c r="I72" s="29">
        <v>101.8</v>
      </c>
      <c r="J72" s="29">
        <v>101.5</v>
      </c>
      <c r="K72" s="29">
        <v>4.2</v>
      </c>
      <c r="L72" s="29">
        <v>103.8</v>
      </c>
      <c r="M72" s="29">
        <v>101.8</v>
      </c>
      <c r="N72" s="29">
        <v>102.6</v>
      </c>
      <c r="O72" s="29">
        <v>5.3</v>
      </c>
      <c r="P72" s="29">
        <v>94.2</v>
      </c>
      <c r="Q72" s="29">
        <v>101.3</v>
      </c>
      <c r="R72" s="29">
        <v>101.7</v>
      </c>
      <c r="S72" s="29">
        <v>7.4</v>
      </c>
      <c r="T72" s="29">
        <v>91.6</v>
      </c>
      <c r="U72" s="29">
        <v>101.1</v>
      </c>
      <c r="V72" s="29">
        <v>101.1</v>
      </c>
      <c r="W72" s="29">
        <v>4.3</v>
      </c>
      <c r="X72" s="29">
        <v>95.6</v>
      </c>
      <c r="Y72" s="29">
        <v>101.1</v>
      </c>
      <c r="Z72" s="29">
        <v>101.4</v>
      </c>
      <c r="AA72" s="29">
        <v>6.5</v>
      </c>
      <c r="AB72" s="29">
        <v>97.9</v>
      </c>
      <c r="AC72" s="29">
        <v>101</v>
      </c>
      <c r="AD72" s="29">
        <v>101.4</v>
      </c>
      <c r="AE72" s="29">
        <v>9.3</v>
      </c>
      <c r="AF72" s="29">
        <v>96.5</v>
      </c>
      <c r="AG72" s="29">
        <v>103</v>
      </c>
      <c r="AH72" s="29">
        <v>103.1</v>
      </c>
      <c r="AI72" s="29">
        <v>7</v>
      </c>
      <c r="AJ72" s="29">
        <v>96</v>
      </c>
      <c r="AK72" s="29">
        <v>102.4</v>
      </c>
      <c r="AL72" s="29">
        <v>102.8</v>
      </c>
      <c r="AM72" s="36">
        <v>10</v>
      </c>
    </row>
    <row r="73" spans="1:39" ht="12.75">
      <c r="A73" s="30">
        <v>2000</v>
      </c>
      <c r="B73" s="4" t="s">
        <v>122</v>
      </c>
      <c r="C73" s="29">
        <v>7.8</v>
      </c>
      <c r="D73" s="29">
        <v>96.3</v>
      </c>
      <c r="E73" s="29">
        <v>102.6</v>
      </c>
      <c r="F73" s="29">
        <v>102.8</v>
      </c>
      <c r="G73" s="29">
        <v>8.6</v>
      </c>
      <c r="H73" s="29">
        <v>93.6</v>
      </c>
      <c r="I73" s="29">
        <v>101.6</v>
      </c>
      <c r="J73" s="29">
        <v>102.1</v>
      </c>
      <c r="K73" s="29">
        <v>12.2</v>
      </c>
      <c r="L73" s="29">
        <v>101.1</v>
      </c>
      <c r="M73" s="29">
        <v>102.2</v>
      </c>
      <c r="N73" s="29">
        <v>103.7</v>
      </c>
      <c r="O73" s="29">
        <v>6</v>
      </c>
      <c r="P73" s="29">
        <v>96.6</v>
      </c>
      <c r="Q73" s="29">
        <v>102</v>
      </c>
      <c r="R73" s="29">
        <v>102.2</v>
      </c>
      <c r="S73" s="29">
        <v>9.2</v>
      </c>
      <c r="T73" s="29">
        <v>93.2</v>
      </c>
      <c r="U73" s="29">
        <v>101.5</v>
      </c>
      <c r="V73" s="29">
        <v>101.6</v>
      </c>
      <c r="W73" s="29">
        <v>5.2</v>
      </c>
      <c r="X73" s="29">
        <v>96.2</v>
      </c>
      <c r="Y73" s="29">
        <v>101.9</v>
      </c>
      <c r="Z73" s="29">
        <v>101.8</v>
      </c>
      <c r="AA73" s="29">
        <v>7</v>
      </c>
      <c r="AB73" s="29">
        <v>100.6</v>
      </c>
      <c r="AC73" s="29">
        <v>102</v>
      </c>
      <c r="AD73" s="29">
        <v>101.9</v>
      </c>
      <c r="AE73" s="29">
        <v>11.5</v>
      </c>
      <c r="AF73" s="29">
        <v>99.2</v>
      </c>
      <c r="AG73" s="29">
        <v>104.2</v>
      </c>
      <c r="AH73" s="29">
        <v>104.1</v>
      </c>
      <c r="AI73" s="29">
        <v>9.7</v>
      </c>
      <c r="AJ73" s="29">
        <v>98.4</v>
      </c>
      <c r="AK73" s="29">
        <v>103.7</v>
      </c>
      <c r="AL73" s="29">
        <v>103.6</v>
      </c>
      <c r="AM73" s="3">
        <v>11</v>
      </c>
    </row>
    <row r="74" spans="1:39" ht="12.75">
      <c r="A74" s="30">
        <v>2000</v>
      </c>
      <c r="B74" s="30">
        <v>12</v>
      </c>
      <c r="C74" s="29">
        <v>6.3</v>
      </c>
      <c r="D74" s="29">
        <v>105.8</v>
      </c>
      <c r="E74" s="29">
        <v>103.6</v>
      </c>
      <c r="F74" s="29">
        <v>103.6</v>
      </c>
      <c r="G74" s="29">
        <v>4.7</v>
      </c>
      <c r="H74" s="29">
        <v>107</v>
      </c>
      <c r="I74" s="29">
        <v>102.6</v>
      </c>
      <c r="J74" s="29">
        <v>102.6</v>
      </c>
      <c r="K74" s="29">
        <v>9.1</v>
      </c>
      <c r="L74" s="29">
        <v>116.2</v>
      </c>
      <c r="M74" s="29">
        <v>106.6</v>
      </c>
      <c r="N74" s="29">
        <v>104.9</v>
      </c>
      <c r="O74" s="29">
        <v>6.3</v>
      </c>
      <c r="P74" s="29">
        <v>106.9</v>
      </c>
      <c r="Q74" s="29">
        <v>103.3</v>
      </c>
      <c r="R74" s="29">
        <v>102.8</v>
      </c>
      <c r="S74" s="29">
        <v>11.6</v>
      </c>
      <c r="T74" s="29">
        <v>102.6</v>
      </c>
      <c r="U74" s="29">
        <v>104.1</v>
      </c>
      <c r="V74" s="29">
        <v>102</v>
      </c>
      <c r="W74" s="29">
        <v>3.6</v>
      </c>
      <c r="X74" s="29">
        <v>100.6</v>
      </c>
      <c r="Y74" s="29">
        <v>102.4</v>
      </c>
      <c r="Z74" s="29">
        <v>102.3</v>
      </c>
      <c r="AA74" s="29">
        <v>6.7</v>
      </c>
      <c r="AB74" s="29">
        <v>111.6</v>
      </c>
      <c r="AC74" s="29">
        <v>102.9</v>
      </c>
      <c r="AD74" s="29">
        <v>102.4</v>
      </c>
      <c r="AE74" s="29">
        <v>9.7</v>
      </c>
      <c r="AF74" s="29">
        <v>107.4</v>
      </c>
      <c r="AG74" s="29">
        <v>105</v>
      </c>
      <c r="AH74" s="29">
        <v>105.1</v>
      </c>
      <c r="AI74" s="29">
        <v>7.8</v>
      </c>
      <c r="AJ74" s="29">
        <v>106.4</v>
      </c>
      <c r="AK74" s="29">
        <v>104.2</v>
      </c>
      <c r="AL74" s="29">
        <v>104.5</v>
      </c>
      <c r="AM74" s="3">
        <v>12</v>
      </c>
    </row>
    <row r="75" spans="1:39" ht="12.75">
      <c r="A75" s="35">
        <v>2001</v>
      </c>
      <c r="B75" s="33" t="s">
        <v>97</v>
      </c>
      <c r="C75" s="34">
        <v>8.6</v>
      </c>
      <c r="D75" s="34">
        <v>95.9</v>
      </c>
      <c r="E75" s="34">
        <v>104.5</v>
      </c>
      <c r="F75" s="34">
        <v>104.5</v>
      </c>
      <c r="G75" s="34">
        <v>8</v>
      </c>
      <c r="H75" s="34">
        <v>94</v>
      </c>
      <c r="I75" s="34">
        <v>103.5</v>
      </c>
      <c r="J75" s="34">
        <v>103.2</v>
      </c>
      <c r="K75" s="34">
        <v>15.5</v>
      </c>
      <c r="L75" s="34">
        <v>86.1</v>
      </c>
      <c r="M75" s="34">
        <v>105.8</v>
      </c>
      <c r="N75" s="34">
        <v>106.1</v>
      </c>
      <c r="O75" s="34">
        <v>7.2</v>
      </c>
      <c r="P75" s="34">
        <v>97.8</v>
      </c>
      <c r="Q75" s="34">
        <v>103.1</v>
      </c>
      <c r="R75" s="34">
        <v>103.4</v>
      </c>
      <c r="S75" s="34">
        <v>4.8</v>
      </c>
      <c r="T75" s="34">
        <v>96.6</v>
      </c>
      <c r="U75" s="34">
        <v>101.1</v>
      </c>
      <c r="V75" s="34">
        <v>102.4</v>
      </c>
      <c r="W75" s="34">
        <v>6.2</v>
      </c>
      <c r="X75" s="34">
        <v>96.9</v>
      </c>
      <c r="Y75" s="34">
        <v>102.6</v>
      </c>
      <c r="Z75" s="34">
        <v>102.7</v>
      </c>
      <c r="AA75" s="34">
        <v>5.9</v>
      </c>
      <c r="AB75" s="34">
        <v>89.7</v>
      </c>
      <c r="AC75" s="34">
        <v>102.3</v>
      </c>
      <c r="AD75" s="34">
        <v>102.7</v>
      </c>
      <c r="AE75" s="34">
        <v>12.6</v>
      </c>
      <c r="AF75" s="34">
        <v>99.4</v>
      </c>
      <c r="AG75" s="34">
        <v>106</v>
      </c>
      <c r="AH75" s="34">
        <v>106</v>
      </c>
      <c r="AI75" s="34">
        <v>11.6</v>
      </c>
      <c r="AJ75" s="34">
        <v>98.7</v>
      </c>
      <c r="AK75" s="34">
        <v>105.5</v>
      </c>
      <c r="AL75" s="34">
        <v>105.3</v>
      </c>
      <c r="AM75" s="53" t="s">
        <v>133</v>
      </c>
    </row>
    <row r="76" spans="1:39" ht="12.75">
      <c r="A76" s="3">
        <v>2001</v>
      </c>
      <c r="B76" s="4" t="s">
        <v>101</v>
      </c>
      <c r="C76" s="29">
        <v>8.9</v>
      </c>
      <c r="D76" s="29">
        <v>100.4</v>
      </c>
      <c r="E76" s="29">
        <v>105.7</v>
      </c>
      <c r="F76" s="29">
        <v>105.2</v>
      </c>
      <c r="G76" s="29">
        <v>7.6</v>
      </c>
      <c r="H76" s="29">
        <v>101.1</v>
      </c>
      <c r="I76" s="29">
        <v>104</v>
      </c>
      <c r="J76" s="29">
        <v>103.8</v>
      </c>
      <c r="K76" s="29">
        <v>12.9</v>
      </c>
      <c r="L76" s="29">
        <v>90.1</v>
      </c>
      <c r="M76" s="29">
        <v>107</v>
      </c>
      <c r="N76" s="29">
        <v>107</v>
      </c>
      <c r="O76" s="29">
        <v>6.9</v>
      </c>
      <c r="P76" s="29">
        <v>100.6</v>
      </c>
      <c r="Q76" s="29">
        <v>104.3</v>
      </c>
      <c r="R76" s="29">
        <v>103.9</v>
      </c>
      <c r="S76" s="29">
        <v>24.3</v>
      </c>
      <c r="T76" s="29">
        <v>118.5</v>
      </c>
      <c r="U76" s="29">
        <v>120.7</v>
      </c>
      <c r="V76" s="29">
        <v>102.7</v>
      </c>
      <c r="W76" s="29">
        <v>6.8</v>
      </c>
      <c r="X76" s="29">
        <v>98.8</v>
      </c>
      <c r="Y76" s="29">
        <v>104.7</v>
      </c>
      <c r="Z76" s="29">
        <v>103.2</v>
      </c>
      <c r="AA76" s="29">
        <v>6</v>
      </c>
      <c r="AB76" s="29">
        <v>97</v>
      </c>
      <c r="AC76" s="29">
        <v>102.9</v>
      </c>
      <c r="AD76" s="29">
        <v>103</v>
      </c>
      <c r="AE76" s="29">
        <v>11.4</v>
      </c>
      <c r="AF76" s="29">
        <v>101.2</v>
      </c>
      <c r="AG76" s="29">
        <v>107</v>
      </c>
      <c r="AH76" s="29">
        <v>107</v>
      </c>
      <c r="AI76" s="29">
        <v>10.8</v>
      </c>
      <c r="AJ76" s="29">
        <v>101.7</v>
      </c>
      <c r="AK76" s="29">
        <v>106.9</v>
      </c>
      <c r="AL76" s="29">
        <v>106.1</v>
      </c>
      <c r="AM76" s="36" t="s">
        <v>132</v>
      </c>
    </row>
    <row r="77" spans="1:39" ht="12.75">
      <c r="A77" s="3">
        <v>2001</v>
      </c>
      <c r="B77" s="14" t="s">
        <v>105</v>
      </c>
      <c r="C77" s="29">
        <v>8</v>
      </c>
      <c r="D77" s="29">
        <v>106.6</v>
      </c>
      <c r="E77" s="29">
        <v>105.9</v>
      </c>
      <c r="F77" s="29">
        <v>105.7</v>
      </c>
      <c r="G77" s="29">
        <v>10.2</v>
      </c>
      <c r="H77" s="29">
        <v>111.5</v>
      </c>
      <c r="I77" s="29">
        <v>105.4</v>
      </c>
      <c r="J77" s="29">
        <v>104.3</v>
      </c>
      <c r="K77" s="29">
        <v>15.3</v>
      </c>
      <c r="L77" s="29">
        <v>104.5</v>
      </c>
      <c r="M77" s="29">
        <v>109.2</v>
      </c>
      <c r="N77" s="29">
        <v>107.6</v>
      </c>
      <c r="O77" s="29">
        <v>4.6</v>
      </c>
      <c r="P77" s="29">
        <v>103.6</v>
      </c>
      <c r="Q77" s="29">
        <v>104.1</v>
      </c>
      <c r="R77" s="29">
        <v>104.3</v>
      </c>
      <c r="S77" s="29">
        <v>7.9</v>
      </c>
      <c r="T77" s="29">
        <v>124.4</v>
      </c>
      <c r="U77" s="29">
        <v>116.9</v>
      </c>
      <c r="V77" s="29">
        <v>103</v>
      </c>
      <c r="W77" s="29">
        <v>3.7</v>
      </c>
      <c r="X77" s="29">
        <v>100.3</v>
      </c>
      <c r="Y77" s="29">
        <v>104.3</v>
      </c>
      <c r="Z77" s="29">
        <v>103.7</v>
      </c>
      <c r="AA77" s="29">
        <v>3.9</v>
      </c>
      <c r="AB77" s="29">
        <v>102.6</v>
      </c>
      <c r="AC77" s="29">
        <v>103.6</v>
      </c>
      <c r="AD77" s="29">
        <v>103.6</v>
      </c>
      <c r="AE77" s="29">
        <v>10.4</v>
      </c>
      <c r="AF77" s="29">
        <v>103.3</v>
      </c>
      <c r="AG77" s="29">
        <v>107.6</v>
      </c>
      <c r="AH77" s="29">
        <v>108</v>
      </c>
      <c r="AI77" s="29">
        <v>9.6</v>
      </c>
      <c r="AJ77" s="29">
        <v>106.8</v>
      </c>
      <c r="AK77" s="29">
        <v>106.7</v>
      </c>
      <c r="AL77" s="29">
        <v>106.8</v>
      </c>
      <c r="AM77" s="36" t="s">
        <v>106</v>
      </c>
    </row>
    <row r="78" spans="1:39" ht="12.75">
      <c r="A78" s="3">
        <v>2001</v>
      </c>
      <c r="B78" s="14" t="s">
        <v>109</v>
      </c>
      <c r="C78" s="29">
        <v>8.3</v>
      </c>
      <c r="D78" s="29">
        <v>101.5</v>
      </c>
      <c r="E78" s="29">
        <v>106.1</v>
      </c>
      <c r="F78" s="29">
        <v>106.1</v>
      </c>
      <c r="G78" s="29">
        <v>8.7</v>
      </c>
      <c r="H78" s="29">
        <v>98.9</v>
      </c>
      <c r="I78" s="29">
        <v>105</v>
      </c>
      <c r="J78" s="29">
        <v>104.7</v>
      </c>
      <c r="K78" s="29">
        <v>8.8</v>
      </c>
      <c r="L78" s="29">
        <v>92.1</v>
      </c>
      <c r="M78" s="29">
        <v>107.8</v>
      </c>
      <c r="N78" s="29">
        <v>108.1</v>
      </c>
      <c r="O78" s="29">
        <v>6.4</v>
      </c>
      <c r="P78" s="29">
        <v>101.3</v>
      </c>
      <c r="Q78" s="29">
        <v>104.6</v>
      </c>
      <c r="R78" s="29">
        <v>104.7</v>
      </c>
      <c r="S78" s="29">
        <v>11.2</v>
      </c>
      <c r="T78" s="29">
        <v>112.3</v>
      </c>
      <c r="U78" s="29">
        <v>110.4</v>
      </c>
      <c r="V78" s="29">
        <v>103.3</v>
      </c>
      <c r="W78" s="29">
        <v>6.1</v>
      </c>
      <c r="X78" s="29">
        <v>101.6</v>
      </c>
      <c r="Y78" s="29">
        <v>104.9</v>
      </c>
      <c r="Z78" s="29">
        <v>104.1</v>
      </c>
      <c r="AA78" s="29">
        <v>5.5</v>
      </c>
      <c r="AB78" s="29">
        <v>102.4</v>
      </c>
      <c r="AC78" s="29">
        <v>104.2</v>
      </c>
      <c r="AD78" s="29">
        <v>104.1</v>
      </c>
      <c r="AE78" s="29">
        <v>13.1</v>
      </c>
      <c r="AF78" s="29">
        <v>106.8</v>
      </c>
      <c r="AG78" s="29">
        <v>109.5</v>
      </c>
      <c r="AH78" s="29">
        <v>109.1</v>
      </c>
      <c r="AI78" s="29">
        <v>9.8</v>
      </c>
      <c r="AJ78" s="29">
        <v>104.2</v>
      </c>
      <c r="AK78" s="29">
        <v>107.7</v>
      </c>
      <c r="AL78" s="29">
        <v>107.3</v>
      </c>
      <c r="AM78" s="36" t="s">
        <v>110</v>
      </c>
    </row>
    <row r="79" spans="1:39" ht="12.75">
      <c r="A79" s="3">
        <v>2001</v>
      </c>
      <c r="B79" s="14" t="s">
        <v>111</v>
      </c>
      <c r="C79" s="29">
        <v>7.2</v>
      </c>
      <c r="D79" s="29">
        <v>105.6</v>
      </c>
      <c r="E79" s="29">
        <v>106</v>
      </c>
      <c r="F79" s="29">
        <v>106.4</v>
      </c>
      <c r="G79" s="29">
        <v>8.4</v>
      </c>
      <c r="H79" s="29">
        <v>105.2</v>
      </c>
      <c r="I79" s="29">
        <v>104.4</v>
      </c>
      <c r="J79" s="29">
        <v>105.1</v>
      </c>
      <c r="K79" s="29">
        <v>9.8</v>
      </c>
      <c r="L79" s="29">
        <v>101.9</v>
      </c>
      <c r="M79" s="29">
        <v>106.8</v>
      </c>
      <c r="N79" s="29">
        <v>108.5</v>
      </c>
      <c r="O79" s="29">
        <v>5.1</v>
      </c>
      <c r="P79" s="29">
        <v>107.4</v>
      </c>
      <c r="Q79" s="29">
        <v>104.1</v>
      </c>
      <c r="R79" s="29">
        <v>105.2</v>
      </c>
      <c r="S79" s="29">
        <v>7.8</v>
      </c>
      <c r="T79" s="29">
        <v>108.2</v>
      </c>
      <c r="U79" s="29">
        <v>108.1</v>
      </c>
      <c r="V79" s="29">
        <v>103.6</v>
      </c>
      <c r="W79" s="29">
        <v>5.2</v>
      </c>
      <c r="X79" s="29">
        <v>102.4</v>
      </c>
      <c r="Y79" s="29">
        <v>104.8</v>
      </c>
      <c r="Z79" s="29">
        <v>104.6</v>
      </c>
      <c r="AA79" s="29">
        <v>4.8</v>
      </c>
      <c r="AB79" s="29">
        <v>104.7</v>
      </c>
      <c r="AC79" s="29">
        <v>104.4</v>
      </c>
      <c r="AD79" s="29">
        <v>104.6</v>
      </c>
      <c r="AE79" s="29">
        <v>10.8</v>
      </c>
      <c r="AF79" s="29">
        <v>112</v>
      </c>
      <c r="AG79" s="29">
        <v>109.8</v>
      </c>
      <c r="AH79" s="29">
        <v>110.1</v>
      </c>
      <c r="AI79" s="29">
        <v>8.3</v>
      </c>
      <c r="AJ79" s="29">
        <v>108.3</v>
      </c>
      <c r="AK79" s="29">
        <v>107.2</v>
      </c>
      <c r="AL79" s="29">
        <v>107.9</v>
      </c>
      <c r="AM79" s="36" t="s">
        <v>112</v>
      </c>
    </row>
    <row r="80" spans="1:39" ht="12.75">
      <c r="A80" s="36" t="s">
        <v>134</v>
      </c>
      <c r="B80" s="14" t="s">
        <v>113</v>
      </c>
      <c r="C80" s="29">
        <v>6.8</v>
      </c>
      <c r="D80" s="29">
        <v>130.1</v>
      </c>
      <c r="E80" s="29">
        <v>107.1</v>
      </c>
      <c r="F80" s="29">
        <v>106.8</v>
      </c>
      <c r="G80" s="29">
        <v>4.7</v>
      </c>
      <c r="H80" s="29">
        <v>138.5</v>
      </c>
      <c r="I80" s="29">
        <v>107.5</v>
      </c>
      <c r="J80" s="29">
        <v>105.4</v>
      </c>
      <c r="K80" s="29">
        <v>8</v>
      </c>
      <c r="L80" s="29">
        <v>142.4</v>
      </c>
      <c r="M80" s="29">
        <v>110.9</v>
      </c>
      <c r="N80" s="29">
        <v>109</v>
      </c>
      <c r="O80" s="29">
        <v>5.2</v>
      </c>
      <c r="P80" s="29">
        <v>124.7</v>
      </c>
      <c r="Q80" s="29">
        <v>105.5</v>
      </c>
      <c r="R80" s="29">
        <v>105.7</v>
      </c>
      <c r="S80" s="29">
        <v>8.3</v>
      </c>
      <c r="T80" s="29">
        <v>132.2</v>
      </c>
      <c r="U80" s="29">
        <v>107.3</v>
      </c>
      <c r="V80" s="29">
        <v>104.2</v>
      </c>
      <c r="W80" s="29">
        <v>6.8</v>
      </c>
      <c r="X80" s="29">
        <v>120.7</v>
      </c>
      <c r="Y80" s="29">
        <v>105.7</v>
      </c>
      <c r="Z80" s="29">
        <v>105.2</v>
      </c>
      <c r="AA80" s="29">
        <v>4.9</v>
      </c>
      <c r="AB80" s="29">
        <v>124.7</v>
      </c>
      <c r="AC80" s="29">
        <v>105.2</v>
      </c>
      <c r="AD80" s="29">
        <v>105.2</v>
      </c>
      <c r="AE80" s="29">
        <v>13</v>
      </c>
      <c r="AF80" s="29">
        <v>131.4</v>
      </c>
      <c r="AG80" s="29">
        <v>111.6</v>
      </c>
      <c r="AH80" s="29">
        <v>111</v>
      </c>
      <c r="AI80" s="29">
        <v>9.6</v>
      </c>
      <c r="AJ80" s="29">
        <v>129.3</v>
      </c>
      <c r="AK80" s="29">
        <v>109.3</v>
      </c>
      <c r="AL80" s="29">
        <v>108.5</v>
      </c>
      <c r="AM80" s="36" t="s">
        <v>114</v>
      </c>
    </row>
    <row r="81" spans="1:39" ht="12.75">
      <c r="A81" s="36" t="s">
        <v>134</v>
      </c>
      <c r="B81" s="14" t="s">
        <v>115</v>
      </c>
      <c r="C81" s="29">
        <v>6.4</v>
      </c>
      <c r="D81" s="29">
        <v>119.3</v>
      </c>
      <c r="E81" s="29">
        <v>107.1</v>
      </c>
      <c r="F81" s="29">
        <v>107.2</v>
      </c>
      <c r="G81" s="29">
        <v>5.6</v>
      </c>
      <c r="H81" s="29">
        <v>113.2</v>
      </c>
      <c r="I81" s="29">
        <v>105.9</v>
      </c>
      <c r="J81" s="29">
        <v>105.6</v>
      </c>
      <c r="K81" s="29">
        <v>9.3</v>
      </c>
      <c r="L81" s="29">
        <v>119.3</v>
      </c>
      <c r="M81" s="29">
        <v>108.8</v>
      </c>
      <c r="N81" s="29">
        <v>109.4</v>
      </c>
      <c r="O81" s="29">
        <v>5.9</v>
      </c>
      <c r="P81" s="29">
        <v>111.8</v>
      </c>
      <c r="Q81" s="29">
        <v>106</v>
      </c>
      <c r="R81" s="29">
        <v>106.2</v>
      </c>
      <c r="S81" s="29">
        <v>10.4</v>
      </c>
      <c r="T81" s="29">
        <v>112.3</v>
      </c>
      <c r="U81" s="29">
        <v>109.1</v>
      </c>
      <c r="V81" s="29">
        <v>104.8</v>
      </c>
      <c r="W81" s="29">
        <v>4.5</v>
      </c>
      <c r="X81" s="29">
        <v>132.9</v>
      </c>
      <c r="Y81" s="29">
        <v>105.6</v>
      </c>
      <c r="Z81" s="29">
        <v>105.7</v>
      </c>
      <c r="AA81" s="29">
        <v>5</v>
      </c>
      <c r="AB81" s="29">
        <v>113.9</v>
      </c>
      <c r="AC81" s="29">
        <v>105.7</v>
      </c>
      <c r="AD81" s="29">
        <v>105.8</v>
      </c>
      <c r="AE81" s="29">
        <v>10.3</v>
      </c>
      <c r="AF81" s="29">
        <v>116.3</v>
      </c>
      <c r="AG81" s="29">
        <v>111.2</v>
      </c>
      <c r="AH81" s="29">
        <v>111.8</v>
      </c>
      <c r="AI81" s="29">
        <v>8.2</v>
      </c>
      <c r="AJ81" s="29">
        <v>118.5</v>
      </c>
      <c r="AK81" s="29">
        <v>108.8</v>
      </c>
      <c r="AL81" s="29">
        <v>109.1</v>
      </c>
      <c r="AM81" s="36" t="s">
        <v>116</v>
      </c>
    </row>
    <row r="82" spans="1:39" ht="12.75">
      <c r="A82" s="36" t="s">
        <v>134</v>
      </c>
      <c r="B82" s="14" t="s">
        <v>117</v>
      </c>
      <c r="C82" s="29">
        <v>8.9</v>
      </c>
      <c r="D82" s="29">
        <v>108</v>
      </c>
      <c r="E82" s="29">
        <v>107.6</v>
      </c>
      <c r="F82" s="29">
        <v>107.5</v>
      </c>
      <c r="G82" s="29">
        <v>8.1</v>
      </c>
      <c r="H82" s="29">
        <v>104.7</v>
      </c>
      <c r="I82" s="29">
        <v>105.9</v>
      </c>
      <c r="J82" s="29">
        <v>105.7</v>
      </c>
      <c r="K82" s="29">
        <v>17.3</v>
      </c>
      <c r="L82" s="29">
        <v>121.4</v>
      </c>
      <c r="M82" s="29">
        <v>111.3</v>
      </c>
      <c r="N82" s="29">
        <v>109.4</v>
      </c>
      <c r="O82" s="29">
        <v>7.2</v>
      </c>
      <c r="P82" s="29">
        <v>107.8</v>
      </c>
      <c r="Q82" s="29">
        <v>107.3</v>
      </c>
      <c r="R82" s="29">
        <v>106.8</v>
      </c>
      <c r="S82" s="29">
        <v>8.4</v>
      </c>
      <c r="T82" s="29">
        <v>99.3</v>
      </c>
      <c r="U82" s="29">
        <v>108.1</v>
      </c>
      <c r="V82" s="29">
        <v>105.3</v>
      </c>
      <c r="W82" s="29">
        <v>6.5</v>
      </c>
      <c r="X82" s="29">
        <v>105.7</v>
      </c>
      <c r="Y82" s="29">
        <v>107.1</v>
      </c>
      <c r="Z82" s="29">
        <v>106.2</v>
      </c>
      <c r="AA82" s="29">
        <v>6.9</v>
      </c>
      <c r="AB82" s="29">
        <v>99.9</v>
      </c>
      <c r="AC82" s="29">
        <v>106.6</v>
      </c>
      <c r="AD82" s="29">
        <v>106.4</v>
      </c>
      <c r="AE82" s="29">
        <v>11.5</v>
      </c>
      <c r="AF82" s="29">
        <v>122.6</v>
      </c>
      <c r="AG82" s="29">
        <v>113</v>
      </c>
      <c r="AH82" s="29">
        <v>112.8</v>
      </c>
      <c r="AI82" s="29">
        <v>10.7</v>
      </c>
      <c r="AJ82" s="29">
        <v>111.6</v>
      </c>
      <c r="AK82" s="29">
        <v>110.5</v>
      </c>
      <c r="AL82" s="29">
        <v>109.5</v>
      </c>
      <c r="AM82" s="36" t="s">
        <v>118</v>
      </c>
    </row>
    <row r="83" spans="1:39" ht="12.75">
      <c r="A83" s="36" t="s">
        <v>134</v>
      </c>
      <c r="B83" s="14" t="s">
        <v>119</v>
      </c>
      <c r="C83" s="29">
        <v>3.3</v>
      </c>
      <c r="D83" s="29">
        <v>101.4</v>
      </c>
      <c r="E83" s="29">
        <v>107.6</v>
      </c>
      <c r="F83" s="29">
        <v>107.8</v>
      </c>
      <c r="G83" s="29">
        <v>0.3</v>
      </c>
      <c r="H83" s="29">
        <v>100.3</v>
      </c>
      <c r="I83" s="29">
        <v>105.5</v>
      </c>
      <c r="J83" s="29">
        <v>105.8</v>
      </c>
      <c r="K83" s="29">
        <v>-2.5</v>
      </c>
      <c r="L83" s="29">
        <v>109.2</v>
      </c>
      <c r="M83" s="29">
        <v>107.8</v>
      </c>
      <c r="N83" s="29">
        <v>109.2</v>
      </c>
      <c r="O83" s="29">
        <v>5.3</v>
      </c>
      <c r="P83" s="29">
        <v>101.2</v>
      </c>
      <c r="Q83" s="29">
        <v>107</v>
      </c>
      <c r="R83" s="29">
        <v>107.3</v>
      </c>
      <c r="S83" s="29">
        <v>6</v>
      </c>
      <c r="T83" s="29">
        <v>98.6</v>
      </c>
      <c r="U83" s="29">
        <v>107.2</v>
      </c>
      <c r="V83" s="29">
        <v>105.7</v>
      </c>
      <c r="W83" s="29">
        <v>4.7</v>
      </c>
      <c r="X83" s="29">
        <v>99.1</v>
      </c>
      <c r="Y83" s="29">
        <v>106.5</v>
      </c>
      <c r="Z83" s="29">
        <v>106.7</v>
      </c>
      <c r="AA83" s="29">
        <v>5.7</v>
      </c>
      <c r="AB83" s="29">
        <v>102.8</v>
      </c>
      <c r="AC83" s="29">
        <v>106.9</v>
      </c>
      <c r="AD83" s="29">
        <v>106.8</v>
      </c>
      <c r="AE83" s="29">
        <v>10.4</v>
      </c>
      <c r="AF83" s="29">
        <v>107.2</v>
      </c>
      <c r="AG83" s="29">
        <v>113.8</v>
      </c>
      <c r="AH83" s="29">
        <v>114</v>
      </c>
      <c r="AI83" s="29">
        <v>4.8</v>
      </c>
      <c r="AJ83" s="29">
        <v>103.1</v>
      </c>
      <c r="AK83" s="29">
        <v>109.2</v>
      </c>
      <c r="AL83" s="29">
        <v>109.8</v>
      </c>
      <c r="AM83" s="36" t="s">
        <v>120</v>
      </c>
    </row>
    <row r="84" spans="1:39" ht="12.75">
      <c r="A84" s="36" t="s">
        <v>134</v>
      </c>
      <c r="B84" s="14" t="s">
        <v>121</v>
      </c>
      <c r="C84" s="29">
        <v>6.8</v>
      </c>
      <c r="D84" s="29">
        <v>101.6</v>
      </c>
      <c r="E84" s="29">
        <v>108.2</v>
      </c>
      <c r="F84" s="29">
        <v>108.1</v>
      </c>
      <c r="G84" s="29">
        <v>4.9</v>
      </c>
      <c r="H84" s="29">
        <v>97.2</v>
      </c>
      <c r="I84" s="29">
        <v>105.9</v>
      </c>
      <c r="J84" s="29">
        <v>105.9</v>
      </c>
      <c r="K84" s="29">
        <v>6.3</v>
      </c>
      <c r="L84" s="29">
        <v>110.3</v>
      </c>
      <c r="M84" s="29">
        <v>107.9</v>
      </c>
      <c r="N84" s="29">
        <v>109.2</v>
      </c>
      <c r="O84" s="29">
        <v>6.3</v>
      </c>
      <c r="P84" s="29">
        <v>100.1</v>
      </c>
      <c r="Q84" s="29">
        <v>107.7</v>
      </c>
      <c r="R84" s="29">
        <v>107.8</v>
      </c>
      <c r="S84" s="29">
        <v>7.8</v>
      </c>
      <c r="T84" s="29">
        <v>98.8</v>
      </c>
      <c r="U84" s="29">
        <v>107</v>
      </c>
      <c r="V84" s="29">
        <v>106</v>
      </c>
      <c r="W84" s="29">
        <v>7.3</v>
      </c>
      <c r="X84" s="29">
        <v>102.5</v>
      </c>
      <c r="Y84" s="29">
        <v>107.7</v>
      </c>
      <c r="Z84" s="29">
        <v>107.2</v>
      </c>
      <c r="AA84" s="29">
        <v>7.3</v>
      </c>
      <c r="AB84" s="29">
        <v>105</v>
      </c>
      <c r="AC84" s="29">
        <v>107.2</v>
      </c>
      <c r="AD84" s="29">
        <v>107.1</v>
      </c>
      <c r="AE84" s="29">
        <v>12.5</v>
      </c>
      <c r="AF84" s="29">
        <v>108.5</v>
      </c>
      <c r="AG84" s="29">
        <v>115.2</v>
      </c>
      <c r="AH84" s="29">
        <v>115.2</v>
      </c>
      <c r="AI84" s="29">
        <v>8.5</v>
      </c>
      <c r="AJ84" s="29">
        <v>104.2</v>
      </c>
      <c r="AK84" s="29">
        <v>110.1</v>
      </c>
      <c r="AL84" s="29">
        <v>110.1</v>
      </c>
      <c r="AM84" s="36" t="s">
        <v>121</v>
      </c>
    </row>
    <row r="85" spans="1:39" ht="12.75">
      <c r="A85" s="36" t="s">
        <v>134</v>
      </c>
      <c r="B85" s="14" t="s">
        <v>122</v>
      </c>
      <c r="C85" s="29">
        <v>7.7</v>
      </c>
      <c r="D85" s="29">
        <v>103.7</v>
      </c>
      <c r="E85" s="29">
        <v>108.6</v>
      </c>
      <c r="F85" s="29">
        <v>108.3</v>
      </c>
      <c r="G85" s="29">
        <v>8.3</v>
      </c>
      <c r="H85" s="29">
        <v>101.3</v>
      </c>
      <c r="I85" s="29">
        <v>106.9</v>
      </c>
      <c r="J85" s="29">
        <v>105.9</v>
      </c>
      <c r="K85" s="29">
        <v>14.5</v>
      </c>
      <c r="L85" s="29">
        <v>115.8</v>
      </c>
      <c r="M85" s="29">
        <v>112.1</v>
      </c>
      <c r="N85" s="29">
        <v>109.1</v>
      </c>
      <c r="O85" s="29">
        <v>6.6</v>
      </c>
      <c r="P85" s="29">
        <v>103</v>
      </c>
      <c r="Q85" s="29">
        <v>108.7</v>
      </c>
      <c r="R85" s="29">
        <v>108.2</v>
      </c>
      <c r="S85" s="29">
        <v>6.6</v>
      </c>
      <c r="T85" s="29">
        <v>99.4</v>
      </c>
      <c r="U85" s="29">
        <v>108</v>
      </c>
      <c r="V85" s="29">
        <v>106.2</v>
      </c>
      <c r="W85" s="29">
        <v>6.1</v>
      </c>
      <c r="X85" s="29">
        <v>102.1</v>
      </c>
      <c r="Y85" s="29">
        <v>108</v>
      </c>
      <c r="Z85" s="29">
        <v>107.6</v>
      </c>
      <c r="AA85" s="29">
        <v>5.9</v>
      </c>
      <c r="AB85" s="29">
        <v>106.5</v>
      </c>
      <c r="AC85" s="29">
        <v>107.5</v>
      </c>
      <c r="AD85" s="29">
        <v>107.4</v>
      </c>
      <c r="AE85" s="29">
        <v>12.2</v>
      </c>
      <c r="AF85" s="29">
        <v>111.2</v>
      </c>
      <c r="AG85" s="29">
        <v>116.7</v>
      </c>
      <c r="AH85" s="29">
        <v>116.3</v>
      </c>
      <c r="AI85" s="29">
        <v>7.2</v>
      </c>
      <c r="AJ85" s="29">
        <v>105.4</v>
      </c>
      <c r="AK85" s="29">
        <v>110.9</v>
      </c>
      <c r="AL85" s="29">
        <v>110.4</v>
      </c>
      <c r="AM85" s="36" t="s">
        <v>122</v>
      </c>
    </row>
    <row r="86" spans="1:39" ht="12.75">
      <c r="A86" s="36" t="s">
        <v>134</v>
      </c>
      <c r="B86" s="14" t="s">
        <v>123</v>
      </c>
      <c r="C86" s="29">
        <v>2.2</v>
      </c>
      <c r="D86" s="29">
        <v>108.1</v>
      </c>
      <c r="E86" s="29">
        <v>108.2</v>
      </c>
      <c r="F86" s="29">
        <v>108.4</v>
      </c>
      <c r="G86" s="29">
        <v>-1.4</v>
      </c>
      <c r="H86" s="29">
        <v>105.6</v>
      </c>
      <c r="I86" s="29">
        <v>105.3</v>
      </c>
      <c r="J86" s="29">
        <v>105.9</v>
      </c>
      <c r="K86" s="29">
        <v>-6.3</v>
      </c>
      <c r="L86" s="29">
        <v>108.9</v>
      </c>
      <c r="M86" s="29">
        <v>107.2</v>
      </c>
      <c r="N86" s="29">
        <v>109.1</v>
      </c>
      <c r="O86" s="29">
        <v>4.2</v>
      </c>
      <c r="P86" s="29">
        <v>111.4</v>
      </c>
      <c r="Q86" s="29">
        <v>108.2</v>
      </c>
      <c r="R86" s="29">
        <v>108.6</v>
      </c>
      <c r="S86" s="29">
        <v>-0.3</v>
      </c>
      <c r="T86" s="29">
        <v>102.3</v>
      </c>
      <c r="U86" s="29">
        <v>106.1</v>
      </c>
      <c r="V86" s="29">
        <v>106.4</v>
      </c>
      <c r="W86" s="29">
        <v>4.7</v>
      </c>
      <c r="X86" s="29">
        <v>105.3</v>
      </c>
      <c r="Y86" s="29">
        <v>107.4</v>
      </c>
      <c r="Z86" s="29">
        <v>108.1</v>
      </c>
      <c r="AA86" s="29">
        <v>3</v>
      </c>
      <c r="AB86" s="29">
        <v>114.9</v>
      </c>
      <c r="AC86" s="29">
        <v>107.5</v>
      </c>
      <c r="AD86" s="29">
        <v>107.7</v>
      </c>
      <c r="AE86" s="29">
        <v>10.6</v>
      </c>
      <c r="AF86" s="29">
        <v>118.8</v>
      </c>
      <c r="AG86" s="29">
        <v>116.8</v>
      </c>
      <c r="AH86" s="29">
        <v>117.2</v>
      </c>
      <c r="AI86" s="29">
        <v>4.5</v>
      </c>
      <c r="AJ86" s="29">
        <v>111.2</v>
      </c>
      <c r="AK86" s="29">
        <v>110</v>
      </c>
      <c r="AL86" s="29">
        <v>110.7</v>
      </c>
      <c r="AM86" s="36" t="s">
        <v>123</v>
      </c>
    </row>
    <row r="87" spans="1:39" ht="12.75">
      <c r="A87" s="35" t="s">
        <v>157</v>
      </c>
      <c r="B87" s="33" t="s">
        <v>97</v>
      </c>
      <c r="C87" s="34">
        <v>4.9</v>
      </c>
      <c r="D87" s="34">
        <v>100.6</v>
      </c>
      <c r="E87" s="34">
        <v>108.3</v>
      </c>
      <c r="F87" s="34">
        <v>108.5</v>
      </c>
      <c r="G87" s="34">
        <v>1.8</v>
      </c>
      <c r="H87" s="34">
        <v>95.7</v>
      </c>
      <c r="I87" s="34">
        <v>105.2</v>
      </c>
      <c r="J87" s="34">
        <v>106</v>
      </c>
      <c r="K87" s="34">
        <v>0.3</v>
      </c>
      <c r="L87" s="34">
        <v>86.4</v>
      </c>
      <c r="M87" s="34">
        <v>107.4</v>
      </c>
      <c r="N87" s="34">
        <v>109.4</v>
      </c>
      <c r="O87" s="34">
        <v>6.6</v>
      </c>
      <c r="P87" s="34">
        <v>104.3</v>
      </c>
      <c r="Q87" s="34">
        <v>109.5</v>
      </c>
      <c r="R87" s="34">
        <v>108.9</v>
      </c>
      <c r="S87" s="34">
        <v>6.9</v>
      </c>
      <c r="T87" s="34">
        <v>103.3</v>
      </c>
      <c r="U87" s="34">
        <v>106.7</v>
      </c>
      <c r="V87" s="34">
        <v>106.6</v>
      </c>
      <c r="W87" s="34">
        <v>6.8</v>
      </c>
      <c r="X87" s="34">
        <v>103.5</v>
      </c>
      <c r="Y87" s="34">
        <v>109.1</v>
      </c>
      <c r="Z87" s="34">
        <v>108.5</v>
      </c>
      <c r="AA87" s="34">
        <v>6.8</v>
      </c>
      <c r="AB87" s="34">
        <v>95.8</v>
      </c>
      <c r="AC87" s="34">
        <v>108.2</v>
      </c>
      <c r="AD87" s="34">
        <v>108.1</v>
      </c>
      <c r="AE87" s="34">
        <v>12.5</v>
      </c>
      <c r="AF87" s="34">
        <v>111.8</v>
      </c>
      <c r="AG87" s="34">
        <v>118.4</v>
      </c>
      <c r="AH87" s="34">
        <v>118.2</v>
      </c>
      <c r="AI87" s="34">
        <v>5.7</v>
      </c>
      <c r="AJ87" s="34">
        <v>104.3</v>
      </c>
      <c r="AK87" s="34">
        <v>111</v>
      </c>
      <c r="AL87" s="34">
        <v>111.1</v>
      </c>
      <c r="AM87" s="53" t="s">
        <v>156</v>
      </c>
    </row>
    <row r="88" spans="1:39" ht="12.75">
      <c r="A88" s="54" t="s">
        <v>157</v>
      </c>
      <c r="B88" s="14" t="s">
        <v>101</v>
      </c>
      <c r="C88" s="29">
        <v>1.8</v>
      </c>
      <c r="D88" s="29">
        <v>102.2</v>
      </c>
      <c r="E88" s="29">
        <v>108.4</v>
      </c>
      <c r="F88" s="29">
        <v>108.8</v>
      </c>
      <c r="G88" s="29">
        <v>-1.4</v>
      </c>
      <c r="H88" s="29">
        <v>99.7</v>
      </c>
      <c r="I88" s="29">
        <v>106.7</v>
      </c>
      <c r="J88" s="29">
        <v>106.1</v>
      </c>
      <c r="K88" s="29">
        <v>2.3</v>
      </c>
      <c r="L88" s="29">
        <v>92.1</v>
      </c>
      <c r="M88" s="29">
        <v>112.2</v>
      </c>
      <c r="N88" s="29">
        <v>109.7</v>
      </c>
      <c r="O88" s="29">
        <v>4.3</v>
      </c>
      <c r="P88" s="29">
        <v>104.9</v>
      </c>
      <c r="Q88" s="29">
        <v>109</v>
      </c>
      <c r="R88" s="29">
        <v>109.2</v>
      </c>
      <c r="S88" s="29">
        <v>-11.6</v>
      </c>
      <c r="T88" s="29">
        <v>104.8</v>
      </c>
      <c r="U88" s="29">
        <v>107.1</v>
      </c>
      <c r="V88" s="29">
        <v>106.8</v>
      </c>
      <c r="W88" s="29">
        <v>3.6</v>
      </c>
      <c r="X88" s="29">
        <v>102.3</v>
      </c>
      <c r="Y88" s="29">
        <v>108.9</v>
      </c>
      <c r="Z88" s="29">
        <v>109</v>
      </c>
      <c r="AA88" s="29">
        <v>4.7</v>
      </c>
      <c r="AB88" s="29">
        <v>101.5</v>
      </c>
      <c r="AC88" s="29">
        <v>108.5</v>
      </c>
      <c r="AD88" s="29">
        <v>108.4</v>
      </c>
      <c r="AE88" s="29">
        <v>10.8</v>
      </c>
      <c r="AF88" s="29">
        <v>112.1</v>
      </c>
      <c r="AG88" s="29">
        <v>119.1</v>
      </c>
      <c r="AH88" s="29">
        <v>119.2</v>
      </c>
      <c r="AI88" s="29">
        <v>3.3</v>
      </c>
      <c r="AJ88" s="29">
        <v>105.1</v>
      </c>
      <c r="AK88" s="29">
        <v>111.5</v>
      </c>
      <c r="AL88" s="29">
        <v>111.5</v>
      </c>
      <c r="AM88" s="36" t="s">
        <v>132</v>
      </c>
    </row>
    <row r="89" spans="1:39" ht="12.75">
      <c r="A89" s="54" t="s">
        <v>157</v>
      </c>
      <c r="B89" s="14" t="s">
        <v>105</v>
      </c>
      <c r="C89" s="29">
        <v>1.9</v>
      </c>
      <c r="D89" s="29">
        <v>108.6</v>
      </c>
      <c r="E89" s="29">
        <v>109.4</v>
      </c>
      <c r="F89" s="29">
        <v>109.3</v>
      </c>
      <c r="G89" s="29">
        <v>-2.8</v>
      </c>
      <c r="H89" s="29">
        <v>108.4</v>
      </c>
      <c r="I89" s="29">
        <v>106.4</v>
      </c>
      <c r="J89" s="29">
        <v>106.2</v>
      </c>
      <c r="K89" s="29">
        <v>-1.2</v>
      </c>
      <c r="L89" s="29">
        <v>103.3</v>
      </c>
      <c r="M89" s="29">
        <v>111</v>
      </c>
      <c r="N89" s="29">
        <v>109.9</v>
      </c>
      <c r="O89" s="29">
        <v>4.3</v>
      </c>
      <c r="P89" s="29">
        <v>108.1</v>
      </c>
      <c r="Q89" s="29">
        <v>109.1</v>
      </c>
      <c r="R89" s="29">
        <v>109.6</v>
      </c>
      <c r="S89" s="29">
        <v>-2.9</v>
      </c>
      <c r="T89" s="29">
        <v>120.8</v>
      </c>
      <c r="U89" s="29">
        <v>114.3</v>
      </c>
      <c r="V89" s="29">
        <v>107</v>
      </c>
      <c r="W89" s="29">
        <v>5.3</v>
      </c>
      <c r="X89" s="29">
        <v>105.6</v>
      </c>
      <c r="Y89" s="29">
        <v>110.3</v>
      </c>
      <c r="Z89" s="29">
        <v>109.4</v>
      </c>
      <c r="AA89" s="29">
        <v>3.8</v>
      </c>
      <c r="AB89" s="29">
        <v>106.4</v>
      </c>
      <c r="AC89" s="29">
        <v>108.5</v>
      </c>
      <c r="AD89" s="29">
        <v>108.7</v>
      </c>
      <c r="AE89" s="29">
        <v>10.8</v>
      </c>
      <c r="AF89" s="29">
        <v>114.5</v>
      </c>
      <c r="AG89" s="29">
        <v>120.1</v>
      </c>
      <c r="AH89" s="29">
        <v>120.2</v>
      </c>
      <c r="AI89" s="29">
        <v>4.3</v>
      </c>
      <c r="AJ89" s="29">
        <v>111.4</v>
      </c>
      <c r="AK89" s="29">
        <v>112.8</v>
      </c>
      <c r="AL89" s="29">
        <v>111.8</v>
      </c>
      <c r="AM89" s="36" t="s">
        <v>106</v>
      </c>
    </row>
    <row r="90" spans="1:39" ht="12.75">
      <c r="A90" s="54" t="s">
        <v>157</v>
      </c>
      <c r="B90" s="14" t="s">
        <v>109</v>
      </c>
      <c r="C90" s="29">
        <v>4.3</v>
      </c>
      <c r="D90" s="29">
        <v>105.9</v>
      </c>
      <c r="E90" s="29">
        <v>109.9</v>
      </c>
      <c r="F90" s="29">
        <v>109.8</v>
      </c>
      <c r="G90" s="29">
        <v>2.2</v>
      </c>
      <c r="H90" s="29">
        <v>101</v>
      </c>
      <c r="I90" s="29">
        <v>105.8</v>
      </c>
      <c r="J90" s="29">
        <v>106.2</v>
      </c>
      <c r="K90" s="29">
        <v>2.1</v>
      </c>
      <c r="L90" s="29">
        <v>94</v>
      </c>
      <c r="M90" s="29">
        <v>107.3</v>
      </c>
      <c r="N90" s="29">
        <v>109.8</v>
      </c>
      <c r="O90" s="29">
        <v>5.4</v>
      </c>
      <c r="P90" s="29">
        <v>106.8</v>
      </c>
      <c r="Q90" s="29">
        <v>110.2</v>
      </c>
      <c r="R90" s="29">
        <v>110.1</v>
      </c>
      <c r="S90" s="29">
        <v>3.1</v>
      </c>
      <c r="T90" s="29">
        <v>115.7</v>
      </c>
      <c r="U90" s="29">
        <v>112.1</v>
      </c>
      <c r="V90" s="29">
        <v>107.3</v>
      </c>
      <c r="W90" s="29">
        <v>6</v>
      </c>
      <c r="X90" s="29">
        <v>107.7</v>
      </c>
      <c r="Y90" s="29">
        <v>110.4</v>
      </c>
      <c r="Z90" s="29">
        <v>109.8</v>
      </c>
      <c r="AA90" s="29">
        <v>5.2</v>
      </c>
      <c r="AB90" s="29">
        <v>107.7</v>
      </c>
      <c r="AC90" s="29">
        <v>109.2</v>
      </c>
      <c r="AD90" s="29">
        <v>109.2</v>
      </c>
      <c r="AE90" s="29">
        <v>11.9</v>
      </c>
      <c r="AF90" s="29">
        <v>119.5</v>
      </c>
      <c r="AG90" s="29">
        <v>121.7</v>
      </c>
      <c r="AH90" s="29">
        <v>121.2</v>
      </c>
      <c r="AI90" s="29">
        <v>4.5</v>
      </c>
      <c r="AJ90" s="29">
        <v>108.8</v>
      </c>
      <c r="AK90" s="29">
        <v>111.1</v>
      </c>
      <c r="AL90" s="29">
        <v>112</v>
      </c>
      <c r="AM90" s="36" t="s">
        <v>110</v>
      </c>
    </row>
    <row r="91" spans="1:39" ht="12.75">
      <c r="A91" s="54" t="s">
        <v>157</v>
      </c>
      <c r="B91" s="14" t="s">
        <v>111</v>
      </c>
      <c r="C91" s="29">
        <v>6.4</v>
      </c>
      <c r="D91" s="29">
        <v>112.4</v>
      </c>
      <c r="E91" s="29">
        <v>110.5</v>
      </c>
      <c r="F91" s="29">
        <v>110.2</v>
      </c>
      <c r="G91" s="29">
        <v>6</v>
      </c>
      <c r="H91" s="29">
        <v>111.6</v>
      </c>
      <c r="I91" s="29">
        <v>106.9</v>
      </c>
      <c r="J91" s="29">
        <v>106.3</v>
      </c>
      <c r="K91" s="29">
        <v>11.8</v>
      </c>
      <c r="L91" s="29">
        <v>114</v>
      </c>
      <c r="M91" s="29">
        <v>112</v>
      </c>
      <c r="N91" s="29">
        <v>109.6</v>
      </c>
      <c r="O91" s="29">
        <v>6.8</v>
      </c>
      <c r="P91" s="29">
        <v>114.7</v>
      </c>
      <c r="Q91" s="29">
        <v>110.9</v>
      </c>
      <c r="R91" s="29">
        <v>110.5</v>
      </c>
      <c r="S91" s="29">
        <v>2.3</v>
      </c>
      <c r="T91" s="29">
        <v>110.7</v>
      </c>
      <c r="U91" s="29">
        <v>110.7</v>
      </c>
      <c r="V91" s="29">
        <v>107.5</v>
      </c>
      <c r="W91" s="29">
        <v>6.4</v>
      </c>
      <c r="X91" s="29">
        <v>109</v>
      </c>
      <c r="Y91" s="29">
        <v>110.9</v>
      </c>
      <c r="Z91" s="29">
        <v>110.2</v>
      </c>
      <c r="AA91" s="29">
        <v>5.6</v>
      </c>
      <c r="AB91" s="29">
        <v>110.5</v>
      </c>
      <c r="AC91" s="29">
        <v>109.9</v>
      </c>
      <c r="AD91" s="29">
        <v>109.6</v>
      </c>
      <c r="AE91" s="29">
        <v>11.3</v>
      </c>
      <c r="AF91" s="29">
        <v>124.6</v>
      </c>
      <c r="AG91" s="29">
        <v>121.9</v>
      </c>
      <c r="AH91" s="29">
        <v>122</v>
      </c>
      <c r="AI91" s="29">
        <v>5.6</v>
      </c>
      <c r="AJ91" s="29">
        <v>114.3</v>
      </c>
      <c r="AK91" s="29">
        <v>112.5</v>
      </c>
      <c r="AL91" s="29">
        <v>112.3</v>
      </c>
      <c r="AM91" s="36" t="s">
        <v>112</v>
      </c>
    </row>
    <row r="92" spans="1:39" ht="12.75">
      <c r="A92" s="54" t="s">
        <v>157</v>
      </c>
      <c r="B92" s="14" t="s">
        <v>113</v>
      </c>
      <c r="C92" s="29">
        <v>0.7</v>
      </c>
      <c r="D92" s="29">
        <v>131</v>
      </c>
      <c r="E92" s="29">
        <v>110.4</v>
      </c>
      <c r="F92" s="29">
        <v>110.4</v>
      </c>
      <c r="G92" s="29">
        <v>-5.2</v>
      </c>
      <c r="H92" s="29">
        <v>131.4</v>
      </c>
      <c r="I92" s="29">
        <v>105.6</v>
      </c>
      <c r="J92" s="29">
        <v>106.4</v>
      </c>
      <c r="K92" s="29">
        <v>-5</v>
      </c>
      <c r="L92" s="29">
        <v>135.3</v>
      </c>
      <c r="M92" s="29">
        <v>109</v>
      </c>
      <c r="N92" s="29">
        <v>109.5</v>
      </c>
      <c r="O92" s="29">
        <v>5.4</v>
      </c>
      <c r="P92" s="29">
        <v>131.4</v>
      </c>
      <c r="Q92" s="29">
        <v>110.8</v>
      </c>
      <c r="R92" s="29">
        <v>110.9</v>
      </c>
      <c r="S92" s="29">
        <v>2.2</v>
      </c>
      <c r="T92" s="29">
        <v>135.1</v>
      </c>
      <c r="U92" s="29">
        <v>110.3</v>
      </c>
      <c r="V92" s="29">
        <v>107.7</v>
      </c>
      <c r="W92" s="29">
        <v>4.9</v>
      </c>
      <c r="X92" s="29">
        <v>126.6</v>
      </c>
      <c r="Y92" s="29">
        <v>110.4</v>
      </c>
      <c r="Z92" s="29">
        <v>110.6</v>
      </c>
      <c r="AA92" s="29">
        <v>3.3</v>
      </c>
      <c r="AB92" s="29">
        <v>128.8</v>
      </c>
      <c r="AC92" s="29">
        <v>109.9</v>
      </c>
      <c r="AD92" s="29">
        <v>110</v>
      </c>
      <c r="AE92" s="29">
        <v>9.3</v>
      </c>
      <c r="AF92" s="29">
        <v>143.6</v>
      </c>
      <c r="AG92" s="29">
        <v>122.5</v>
      </c>
      <c r="AH92" s="29">
        <v>122.8</v>
      </c>
      <c r="AI92" s="29">
        <v>2.2</v>
      </c>
      <c r="AJ92" s="29">
        <v>132.1</v>
      </c>
      <c r="AK92" s="29">
        <v>112.6</v>
      </c>
      <c r="AL92" s="29">
        <v>112.6</v>
      </c>
      <c r="AM92" s="36" t="s">
        <v>114</v>
      </c>
    </row>
    <row r="93" spans="1:39" ht="12.75">
      <c r="A93" s="54" t="s">
        <v>157</v>
      </c>
      <c r="B93" s="14" t="s">
        <v>115</v>
      </c>
      <c r="C93" s="29">
        <v>4.4</v>
      </c>
      <c r="D93" s="29">
        <v>124.5</v>
      </c>
      <c r="E93" s="29">
        <v>110.5</v>
      </c>
      <c r="F93" s="29">
        <v>110.5</v>
      </c>
      <c r="G93" s="29">
        <v>2.5</v>
      </c>
      <c r="H93" s="29">
        <v>116.1</v>
      </c>
      <c r="I93" s="29">
        <v>106.3</v>
      </c>
      <c r="J93" s="29">
        <v>106.5</v>
      </c>
      <c r="K93" s="29">
        <v>2.3</v>
      </c>
      <c r="L93" s="29">
        <v>122</v>
      </c>
      <c r="M93" s="29">
        <v>107.6</v>
      </c>
      <c r="N93" s="29">
        <v>109.4</v>
      </c>
      <c r="O93" s="29">
        <v>5.1</v>
      </c>
      <c r="P93" s="29">
        <v>117.5</v>
      </c>
      <c r="Q93" s="29">
        <v>111.2</v>
      </c>
      <c r="R93" s="29">
        <v>111.2</v>
      </c>
      <c r="S93" s="29">
        <v>2.2</v>
      </c>
      <c r="T93" s="29">
        <v>114.8</v>
      </c>
      <c r="U93" s="29">
        <v>110.2</v>
      </c>
      <c r="V93" s="29">
        <v>107.9</v>
      </c>
      <c r="W93" s="29">
        <v>5.8</v>
      </c>
      <c r="X93" s="29">
        <v>140.6</v>
      </c>
      <c r="Y93" s="29">
        <v>111.5</v>
      </c>
      <c r="Z93" s="29">
        <v>111</v>
      </c>
      <c r="AA93" s="29">
        <v>4.6</v>
      </c>
      <c r="AB93" s="29">
        <v>119.2</v>
      </c>
      <c r="AC93" s="29">
        <v>110.2</v>
      </c>
      <c r="AD93" s="29">
        <v>110.4</v>
      </c>
      <c r="AE93" s="29">
        <v>12.8</v>
      </c>
      <c r="AF93" s="29">
        <v>131.2</v>
      </c>
      <c r="AG93" s="29">
        <v>123.9</v>
      </c>
      <c r="AH93" s="29">
        <v>123.8</v>
      </c>
      <c r="AI93" s="29">
        <v>4.6</v>
      </c>
      <c r="AJ93" s="29">
        <v>123.9</v>
      </c>
      <c r="AK93" s="29">
        <v>112.7</v>
      </c>
      <c r="AL93" s="29">
        <v>112.9</v>
      </c>
      <c r="AM93" s="36" t="s">
        <v>116</v>
      </c>
    </row>
    <row r="94" spans="1:39" ht="12.75">
      <c r="A94" s="54" t="s">
        <v>157</v>
      </c>
      <c r="B94" s="14" t="s">
        <v>117</v>
      </c>
      <c r="C94" s="29">
        <v>2.3</v>
      </c>
      <c r="D94" s="29">
        <v>110.5</v>
      </c>
      <c r="E94" s="29">
        <v>110.5</v>
      </c>
      <c r="F94" s="29">
        <v>110.7</v>
      </c>
      <c r="G94" s="29">
        <v>0.2</v>
      </c>
      <c r="H94" s="29">
        <v>104.9</v>
      </c>
      <c r="I94" s="29">
        <v>106.6</v>
      </c>
      <c r="J94" s="29">
        <v>106.7</v>
      </c>
      <c r="K94" s="29">
        <v>0.2</v>
      </c>
      <c r="L94" s="29">
        <v>121.6</v>
      </c>
      <c r="M94" s="29">
        <v>110.5</v>
      </c>
      <c r="N94" s="29">
        <v>109.4</v>
      </c>
      <c r="O94" s="29">
        <v>4.4</v>
      </c>
      <c r="P94" s="29">
        <v>112.5</v>
      </c>
      <c r="Q94" s="29">
        <v>111.8</v>
      </c>
      <c r="R94" s="29">
        <v>111.4</v>
      </c>
      <c r="S94" s="29">
        <v>0.2</v>
      </c>
      <c r="T94" s="29">
        <v>99.6</v>
      </c>
      <c r="U94" s="29">
        <v>108.4</v>
      </c>
      <c r="V94" s="29">
        <v>108.1</v>
      </c>
      <c r="W94" s="29">
        <v>3.1</v>
      </c>
      <c r="X94" s="29">
        <v>109</v>
      </c>
      <c r="Y94" s="29">
        <v>111.4</v>
      </c>
      <c r="Z94" s="29">
        <v>111.4</v>
      </c>
      <c r="AA94" s="29">
        <v>4.1</v>
      </c>
      <c r="AB94" s="29">
        <v>104</v>
      </c>
      <c r="AC94" s="29">
        <v>110.9</v>
      </c>
      <c r="AD94" s="29">
        <v>111</v>
      </c>
      <c r="AE94" s="29">
        <v>10.1</v>
      </c>
      <c r="AF94" s="29">
        <v>134.9</v>
      </c>
      <c r="AG94" s="29">
        <v>124.7</v>
      </c>
      <c r="AH94" s="29">
        <v>124.8</v>
      </c>
      <c r="AI94" s="29">
        <v>2.7</v>
      </c>
      <c r="AJ94" s="29">
        <v>114.6</v>
      </c>
      <c r="AK94" s="29">
        <v>113.2</v>
      </c>
      <c r="AL94" s="29">
        <v>113.2</v>
      </c>
      <c r="AM94" s="36" t="s">
        <v>118</v>
      </c>
    </row>
    <row r="95" spans="1:39" ht="12.75">
      <c r="A95" s="54" t="s">
        <v>157</v>
      </c>
      <c r="B95" s="14" t="s">
        <v>119</v>
      </c>
      <c r="C95" s="29">
        <v>3.3</v>
      </c>
      <c r="D95" s="29">
        <v>104.7</v>
      </c>
      <c r="E95" s="29">
        <v>110.7</v>
      </c>
      <c r="F95" s="29">
        <v>110.9</v>
      </c>
      <c r="G95" s="29">
        <v>0.6</v>
      </c>
      <c r="H95" s="29">
        <v>100.9</v>
      </c>
      <c r="I95" s="29">
        <v>106.9</v>
      </c>
      <c r="J95" s="29">
        <v>106.8</v>
      </c>
      <c r="K95" s="29">
        <v>1.2</v>
      </c>
      <c r="L95" s="29">
        <v>110.5</v>
      </c>
      <c r="M95" s="29">
        <v>110.4</v>
      </c>
      <c r="N95" s="29">
        <v>109.6</v>
      </c>
      <c r="O95" s="29">
        <v>4</v>
      </c>
      <c r="P95" s="29">
        <v>105.2</v>
      </c>
      <c r="Q95" s="29">
        <v>111.3</v>
      </c>
      <c r="R95" s="29">
        <v>111.7</v>
      </c>
      <c r="S95" s="29">
        <v>1.1</v>
      </c>
      <c r="T95" s="29">
        <v>99.7</v>
      </c>
      <c r="U95" s="29">
        <v>109.3</v>
      </c>
      <c r="V95" s="29">
        <v>108.3</v>
      </c>
      <c r="W95" s="29">
        <v>5.4</v>
      </c>
      <c r="X95" s="29">
        <v>104.4</v>
      </c>
      <c r="Y95" s="29">
        <v>112</v>
      </c>
      <c r="Z95" s="29">
        <v>111.9</v>
      </c>
      <c r="AA95" s="29">
        <v>5.3</v>
      </c>
      <c r="AB95" s="29">
        <v>108.2</v>
      </c>
      <c r="AC95" s="29">
        <v>112.1</v>
      </c>
      <c r="AD95" s="29">
        <v>111.8</v>
      </c>
      <c r="AE95" s="29">
        <v>10.9</v>
      </c>
      <c r="AF95" s="29">
        <v>118.9</v>
      </c>
      <c r="AG95" s="29">
        <v>126.2</v>
      </c>
      <c r="AH95" s="29">
        <v>125.8</v>
      </c>
      <c r="AI95" s="29">
        <v>3.9</v>
      </c>
      <c r="AJ95" s="29">
        <v>107.2</v>
      </c>
      <c r="AK95" s="29">
        <v>113.7</v>
      </c>
      <c r="AL95" s="29">
        <v>113.5</v>
      </c>
      <c r="AM95" s="36" t="s">
        <v>120</v>
      </c>
    </row>
    <row r="96" spans="1:39" ht="12.75">
      <c r="A96" s="54" t="s">
        <v>157</v>
      </c>
      <c r="B96" s="14" t="s">
        <v>121</v>
      </c>
      <c r="C96" s="29">
        <v>3</v>
      </c>
      <c r="D96" s="29">
        <v>104.6</v>
      </c>
      <c r="E96" s="29">
        <v>111</v>
      </c>
      <c r="F96" s="29">
        <v>111.3</v>
      </c>
      <c r="G96" s="29">
        <v>1.6</v>
      </c>
      <c r="H96" s="29">
        <v>98.8</v>
      </c>
      <c r="I96" s="29">
        <v>106.2</v>
      </c>
      <c r="J96" s="29">
        <v>107</v>
      </c>
      <c r="K96" s="29">
        <v>1.1</v>
      </c>
      <c r="L96" s="29">
        <v>111.5</v>
      </c>
      <c r="M96" s="29">
        <v>107.6</v>
      </c>
      <c r="N96" s="29">
        <v>109.7</v>
      </c>
      <c r="O96" s="29">
        <v>3.8</v>
      </c>
      <c r="P96" s="29">
        <v>103.9</v>
      </c>
      <c r="Q96" s="29">
        <v>111.8</v>
      </c>
      <c r="R96" s="29">
        <v>112</v>
      </c>
      <c r="S96" s="29">
        <v>3.2</v>
      </c>
      <c r="T96" s="29">
        <v>101.9</v>
      </c>
      <c r="U96" s="29">
        <v>109.9</v>
      </c>
      <c r="V96" s="29">
        <v>108.5</v>
      </c>
      <c r="W96" s="29">
        <v>3.9</v>
      </c>
      <c r="X96" s="29">
        <v>106.5</v>
      </c>
      <c r="Y96" s="29">
        <v>112.4</v>
      </c>
      <c r="Z96" s="29">
        <v>112.3</v>
      </c>
      <c r="AA96" s="29">
        <v>5.5</v>
      </c>
      <c r="AB96" s="29">
        <v>110.7</v>
      </c>
      <c r="AC96" s="29">
        <v>112.5</v>
      </c>
      <c r="AD96" s="29">
        <v>112.3</v>
      </c>
      <c r="AE96" s="29">
        <v>9.8</v>
      </c>
      <c r="AF96" s="29">
        <v>119.1</v>
      </c>
      <c r="AG96" s="29">
        <v>126.6</v>
      </c>
      <c r="AH96" s="29">
        <v>126.6</v>
      </c>
      <c r="AI96" s="29">
        <v>3.1</v>
      </c>
      <c r="AJ96" s="29">
        <v>107.4</v>
      </c>
      <c r="AK96" s="29">
        <v>113.2</v>
      </c>
      <c r="AL96" s="29">
        <v>113.9</v>
      </c>
      <c r="AM96" s="36" t="s">
        <v>121</v>
      </c>
    </row>
    <row r="97" spans="1:39" ht="12.75">
      <c r="A97" s="54" t="s">
        <v>157</v>
      </c>
      <c r="B97" s="14" t="s">
        <v>122</v>
      </c>
      <c r="C97" s="29">
        <v>2.6</v>
      </c>
      <c r="D97" s="29">
        <v>106.4</v>
      </c>
      <c r="E97" s="29">
        <v>111.9</v>
      </c>
      <c r="F97" s="29">
        <v>111.7</v>
      </c>
      <c r="G97" s="29">
        <v>1.6</v>
      </c>
      <c r="H97" s="29">
        <v>102.9</v>
      </c>
      <c r="I97" s="29">
        <v>107.9</v>
      </c>
      <c r="J97" s="29">
        <v>107.2</v>
      </c>
      <c r="K97" s="29">
        <v>-1</v>
      </c>
      <c r="L97" s="29">
        <v>114.7</v>
      </c>
      <c r="M97" s="29">
        <v>111.3</v>
      </c>
      <c r="N97" s="29">
        <v>109.8</v>
      </c>
      <c r="O97" s="29">
        <v>3.4</v>
      </c>
      <c r="P97" s="29">
        <v>106.5</v>
      </c>
      <c r="Q97" s="29">
        <v>112.5</v>
      </c>
      <c r="R97" s="29">
        <v>112.4</v>
      </c>
      <c r="S97" s="29">
        <v>0.6</v>
      </c>
      <c r="T97" s="29">
        <v>100</v>
      </c>
      <c r="U97" s="29">
        <v>108.6</v>
      </c>
      <c r="V97" s="29">
        <v>108.6</v>
      </c>
      <c r="W97" s="29">
        <v>4</v>
      </c>
      <c r="X97" s="29">
        <v>106.1</v>
      </c>
      <c r="Y97" s="29">
        <v>112.5</v>
      </c>
      <c r="Z97" s="29">
        <v>112.7</v>
      </c>
      <c r="AA97" s="29">
        <v>4.4</v>
      </c>
      <c r="AB97" s="29">
        <v>111.2</v>
      </c>
      <c r="AC97" s="29">
        <v>112.5</v>
      </c>
      <c r="AD97" s="29">
        <v>112.6</v>
      </c>
      <c r="AE97" s="29">
        <v>8.6</v>
      </c>
      <c r="AF97" s="29">
        <v>120.7</v>
      </c>
      <c r="AG97" s="29">
        <v>127.1</v>
      </c>
      <c r="AH97" s="29">
        <v>127.5</v>
      </c>
      <c r="AI97" s="29">
        <v>2.7</v>
      </c>
      <c r="AJ97" s="29">
        <v>108.3</v>
      </c>
      <c r="AK97" s="29">
        <v>114.1</v>
      </c>
      <c r="AL97" s="29">
        <v>114.3</v>
      </c>
      <c r="AM97" s="36" t="s">
        <v>122</v>
      </c>
    </row>
    <row r="98" spans="1:39" ht="12.75">
      <c r="A98" s="54" t="s">
        <v>157</v>
      </c>
      <c r="B98" s="14" t="s">
        <v>123</v>
      </c>
      <c r="C98" s="29">
        <v>3.5</v>
      </c>
      <c r="D98" s="29">
        <v>111.9</v>
      </c>
      <c r="E98" s="29">
        <v>112.4</v>
      </c>
      <c r="F98" s="29">
        <v>112.1</v>
      </c>
      <c r="G98" s="29">
        <v>0.3</v>
      </c>
      <c r="H98" s="29">
        <v>105.9</v>
      </c>
      <c r="I98" s="29">
        <v>107.9</v>
      </c>
      <c r="J98" s="29">
        <v>107.4</v>
      </c>
      <c r="K98" s="29">
        <v>1.9</v>
      </c>
      <c r="L98" s="29">
        <v>110.9</v>
      </c>
      <c r="M98" s="29">
        <v>109.5</v>
      </c>
      <c r="N98" s="29">
        <v>109.9</v>
      </c>
      <c r="O98" s="29">
        <v>3.5</v>
      </c>
      <c r="P98" s="29">
        <v>115.3</v>
      </c>
      <c r="Q98" s="29">
        <v>112.5</v>
      </c>
      <c r="R98" s="29">
        <v>112.8</v>
      </c>
      <c r="S98" s="29">
        <v>-0.1</v>
      </c>
      <c r="T98" s="29">
        <v>102.3</v>
      </c>
      <c r="U98" s="29">
        <v>108.8</v>
      </c>
      <c r="V98" s="29">
        <v>108.7</v>
      </c>
      <c r="W98" s="29">
        <v>6.1</v>
      </c>
      <c r="X98" s="29">
        <v>111.8</v>
      </c>
      <c r="Y98" s="29">
        <v>113.5</v>
      </c>
      <c r="Z98" s="29">
        <v>113.2</v>
      </c>
      <c r="AA98" s="29">
        <v>4.1</v>
      </c>
      <c r="AB98" s="29">
        <v>119.7</v>
      </c>
      <c r="AC98" s="29">
        <v>112.7</v>
      </c>
      <c r="AD98" s="29">
        <v>112.9</v>
      </c>
      <c r="AE98" s="29">
        <v>9.9</v>
      </c>
      <c r="AF98" s="29">
        <v>130.5</v>
      </c>
      <c r="AG98" s="29">
        <v>129</v>
      </c>
      <c r="AH98" s="29">
        <v>128.5</v>
      </c>
      <c r="AI98" s="29">
        <v>4.9</v>
      </c>
      <c r="AJ98" s="29">
        <v>116.7</v>
      </c>
      <c r="AK98" s="29">
        <v>115.9</v>
      </c>
      <c r="AL98" s="29">
        <v>114.8</v>
      </c>
      <c r="AM98" s="3">
        <v>12</v>
      </c>
    </row>
    <row r="99" spans="1:39" ht="12.75">
      <c r="A99" s="35" t="s">
        <v>175</v>
      </c>
      <c r="B99" s="33" t="s">
        <v>97</v>
      </c>
      <c r="C99" s="34">
        <v>4.8</v>
      </c>
      <c r="D99" s="34">
        <v>105.4</v>
      </c>
      <c r="E99" s="34">
        <v>112.8</v>
      </c>
      <c r="F99" s="34">
        <v>112.3</v>
      </c>
      <c r="G99" s="34">
        <v>5.3</v>
      </c>
      <c r="H99" s="34">
        <v>100.8</v>
      </c>
      <c r="I99" s="34">
        <v>108.1</v>
      </c>
      <c r="J99" s="34">
        <v>107.6</v>
      </c>
      <c r="K99" s="34">
        <v>9</v>
      </c>
      <c r="L99" s="34">
        <v>94.1</v>
      </c>
      <c r="M99" s="34">
        <v>109.9</v>
      </c>
      <c r="N99" s="34">
        <v>110.2</v>
      </c>
      <c r="O99" s="34">
        <v>3.9</v>
      </c>
      <c r="P99" s="34">
        <v>108.4</v>
      </c>
      <c r="Q99" s="34">
        <v>113.7</v>
      </c>
      <c r="R99" s="34">
        <v>113.3</v>
      </c>
      <c r="S99" s="34">
        <v>2.3</v>
      </c>
      <c r="T99" s="34">
        <v>105.6</v>
      </c>
      <c r="U99" s="34">
        <v>108.5</v>
      </c>
      <c r="V99" s="34">
        <v>108.9</v>
      </c>
      <c r="W99" s="34">
        <v>4.1</v>
      </c>
      <c r="X99" s="34">
        <v>107.7</v>
      </c>
      <c r="Y99" s="34">
        <v>113.4</v>
      </c>
      <c r="Z99" s="34">
        <v>113.6</v>
      </c>
      <c r="AA99" s="34">
        <v>5.4</v>
      </c>
      <c r="AB99" s="34">
        <v>101.1</v>
      </c>
      <c r="AC99" s="34">
        <v>113.5</v>
      </c>
      <c r="AD99" s="34">
        <v>113.4</v>
      </c>
      <c r="AE99" s="34">
        <v>9.2</v>
      </c>
      <c r="AF99" s="34">
        <v>122</v>
      </c>
      <c r="AG99" s="34">
        <v>129.2</v>
      </c>
      <c r="AH99" s="34">
        <v>129.3</v>
      </c>
      <c r="AI99" s="34">
        <v>4.3</v>
      </c>
      <c r="AJ99" s="34">
        <v>108.8</v>
      </c>
      <c r="AK99" s="34">
        <v>115</v>
      </c>
      <c r="AL99" s="34">
        <v>115.1</v>
      </c>
      <c r="AM99" s="53" t="s">
        <v>162</v>
      </c>
    </row>
    <row r="100" spans="1:39" ht="12.75">
      <c r="A100" s="54" t="s">
        <v>175</v>
      </c>
      <c r="B100" s="1" t="s">
        <v>101</v>
      </c>
      <c r="C100" s="29">
        <v>3.6</v>
      </c>
      <c r="D100" s="29">
        <v>105.9</v>
      </c>
      <c r="E100" s="29">
        <v>112</v>
      </c>
      <c r="F100" s="29">
        <v>112.3</v>
      </c>
      <c r="G100" s="29">
        <v>2.7</v>
      </c>
      <c r="H100" s="29">
        <v>102.4</v>
      </c>
      <c r="I100" s="29">
        <v>107.1</v>
      </c>
      <c r="J100" s="29">
        <v>107.6</v>
      </c>
      <c r="K100" s="29">
        <v>1.1</v>
      </c>
      <c r="L100" s="29">
        <v>93.1</v>
      </c>
      <c r="M100" s="29">
        <v>109.5</v>
      </c>
      <c r="N100" s="29">
        <v>110.6</v>
      </c>
      <c r="O100" s="29">
        <v>4.3</v>
      </c>
      <c r="P100" s="29">
        <v>109.4</v>
      </c>
      <c r="Q100" s="29">
        <v>113.9</v>
      </c>
      <c r="R100" s="29">
        <v>113.7</v>
      </c>
      <c r="S100" s="29">
        <v>1.8</v>
      </c>
      <c r="T100" s="29">
        <v>106.6</v>
      </c>
      <c r="U100" s="29">
        <v>109.2</v>
      </c>
      <c r="V100" s="29">
        <v>109.1</v>
      </c>
      <c r="W100" s="29">
        <v>4.5</v>
      </c>
      <c r="X100" s="29">
        <v>107</v>
      </c>
      <c r="Y100" s="29">
        <v>113.9</v>
      </c>
      <c r="Z100" s="29">
        <v>114.1</v>
      </c>
      <c r="AA100" s="29">
        <v>4.9</v>
      </c>
      <c r="AB100" s="29">
        <v>106.5</v>
      </c>
      <c r="AC100" s="29">
        <v>113.8</v>
      </c>
      <c r="AD100" s="29">
        <v>114</v>
      </c>
      <c r="AE100" s="29">
        <v>9.1</v>
      </c>
      <c r="AF100" s="29">
        <v>122.3</v>
      </c>
      <c r="AG100" s="29">
        <v>129.9</v>
      </c>
      <c r="AH100" s="29">
        <v>130.2</v>
      </c>
      <c r="AI100" s="29">
        <v>3.6</v>
      </c>
      <c r="AJ100" s="29">
        <v>108.9</v>
      </c>
      <c r="AK100" s="29">
        <v>115</v>
      </c>
      <c r="AL100" s="29">
        <v>115.3</v>
      </c>
      <c r="AM100" s="3">
        <v>2</v>
      </c>
    </row>
    <row r="101" spans="1:39" ht="12.75">
      <c r="A101" s="54" t="s">
        <v>175</v>
      </c>
      <c r="B101" s="14" t="s">
        <v>105</v>
      </c>
      <c r="C101" s="29">
        <v>0.6</v>
      </c>
      <c r="D101" s="29">
        <v>109.2</v>
      </c>
      <c r="E101" s="29">
        <v>112</v>
      </c>
      <c r="F101" s="29">
        <v>112.5</v>
      </c>
      <c r="G101" s="29">
        <v>-3.5</v>
      </c>
      <c r="H101" s="29">
        <v>104.5</v>
      </c>
      <c r="I101" s="29">
        <v>106.1</v>
      </c>
      <c r="J101" s="29">
        <v>107.8</v>
      </c>
      <c r="K101" s="29">
        <v>-3.5</v>
      </c>
      <c r="L101" s="29">
        <v>99.7</v>
      </c>
      <c r="M101" s="29">
        <v>111.4</v>
      </c>
      <c r="N101" s="29">
        <v>111.4</v>
      </c>
      <c r="O101" s="29">
        <v>4.2</v>
      </c>
      <c r="P101" s="29">
        <v>112.6</v>
      </c>
      <c r="Q101" s="29">
        <v>113.6</v>
      </c>
      <c r="R101" s="29">
        <v>114</v>
      </c>
      <c r="S101" s="29">
        <v>-5.7</v>
      </c>
      <c r="T101" s="29">
        <v>114</v>
      </c>
      <c r="U101" s="29">
        <v>107.8</v>
      </c>
      <c r="V101" s="29">
        <v>109.5</v>
      </c>
      <c r="W101" s="29">
        <v>4</v>
      </c>
      <c r="X101" s="29">
        <v>109.8</v>
      </c>
      <c r="Y101" s="29">
        <v>114.4</v>
      </c>
      <c r="Z101" s="29">
        <v>114.6</v>
      </c>
      <c r="AA101" s="29">
        <v>5.5</v>
      </c>
      <c r="AB101" s="29">
        <v>112.3</v>
      </c>
      <c r="AC101" s="29">
        <v>114.6</v>
      </c>
      <c r="AD101" s="29">
        <v>114.6</v>
      </c>
      <c r="AE101" s="29">
        <v>9.4</v>
      </c>
      <c r="AF101" s="29">
        <v>125.3</v>
      </c>
      <c r="AG101" s="29">
        <v>131.4</v>
      </c>
      <c r="AH101" s="29">
        <v>131.1</v>
      </c>
      <c r="AI101" s="29">
        <v>0.9</v>
      </c>
      <c r="AJ101" s="29">
        <v>112.4</v>
      </c>
      <c r="AK101" s="29">
        <v>114.7</v>
      </c>
      <c r="AL101" s="29">
        <v>115.6</v>
      </c>
      <c r="AM101" s="3">
        <v>3</v>
      </c>
    </row>
    <row r="102" spans="1:39" ht="12.75">
      <c r="A102" s="54" t="s">
        <v>175</v>
      </c>
      <c r="B102" s="14" t="s">
        <v>109</v>
      </c>
      <c r="C102" s="29">
        <v>3.9</v>
      </c>
      <c r="D102" s="29">
        <v>110</v>
      </c>
      <c r="E102" s="29">
        <v>112.9</v>
      </c>
      <c r="F102" s="29">
        <v>113.1</v>
      </c>
      <c r="G102" s="29">
        <v>2.6</v>
      </c>
      <c r="H102" s="29">
        <v>103.6</v>
      </c>
      <c r="I102" s="29">
        <v>108</v>
      </c>
      <c r="J102" s="29">
        <v>108.1</v>
      </c>
      <c r="K102" s="29">
        <v>5.1</v>
      </c>
      <c r="L102" s="29">
        <v>98.8</v>
      </c>
      <c r="M102" s="29">
        <v>112.6</v>
      </c>
      <c r="N102" s="29">
        <v>112.3</v>
      </c>
      <c r="O102" s="29">
        <v>3.8</v>
      </c>
      <c r="P102" s="29">
        <v>110.9</v>
      </c>
      <c r="Q102" s="29">
        <v>114.3</v>
      </c>
      <c r="R102" s="29">
        <v>114.4</v>
      </c>
      <c r="S102" s="29">
        <v>0.1</v>
      </c>
      <c r="T102" s="29">
        <v>115.8</v>
      </c>
      <c r="U102" s="29">
        <v>110.9</v>
      </c>
      <c r="V102" s="29">
        <v>109.9</v>
      </c>
      <c r="W102" s="29">
        <v>4.3</v>
      </c>
      <c r="X102" s="29">
        <v>112.4</v>
      </c>
      <c r="Y102" s="29">
        <v>115.2</v>
      </c>
      <c r="Z102" s="29">
        <v>115.1</v>
      </c>
      <c r="AA102" s="29">
        <v>6.1</v>
      </c>
      <c r="AB102" s="29">
        <v>114.3</v>
      </c>
      <c r="AC102" s="29">
        <v>115.5</v>
      </c>
      <c r="AD102" s="29">
        <v>115.2</v>
      </c>
      <c r="AE102" s="29">
        <v>7.8</v>
      </c>
      <c r="AF102" s="29">
        <v>128.8</v>
      </c>
      <c r="AG102" s="29">
        <v>131.5</v>
      </c>
      <c r="AH102" s="29">
        <v>132.1</v>
      </c>
      <c r="AI102" s="29">
        <v>4.9</v>
      </c>
      <c r="AJ102" s="29">
        <v>114.2</v>
      </c>
      <c r="AK102" s="29">
        <v>116.8</v>
      </c>
      <c r="AL102" s="29">
        <v>116.1</v>
      </c>
      <c r="AM102" s="3">
        <v>4</v>
      </c>
    </row>
    <row r="103" spans="1:39" ht="12.75">
      <c r="A103" s="54" t="s">
        <v>175</v>
      </c>
      <c r="B103" s="14" t="s">
        <v>111</v>
      </c>
      <c r="C103" s="29">
        <v>2.8</v>
      </c>
      <c r="D103" s="29">
        <v>115.5</v>
      </c>
      <c r="E103" s="29">
        <v>114.2</v>
      </c>
      <c r="F103" s="29">
        <v>113.7</v>
      </c>
      <c r="G103" s="29">
        <v>1.3</v>
      </c>
      <c r="H103" s="29">
        <v>113</v>
      </c>
      <c r="I103" s="29">
        <v>109.3</v>
      </c>
      <c r="J103" s="29">
        <v>108.4</v>
      </c>
      <c r="K103" s="29">
        <v>-1.8</v>
      </c>
      <c r="L103" s="29">
        <v>111.9</v>
      </c>
      <c r="M103" s="29">
        <v>114</v>
      </c>
      <c r="N103" s="29">
        <v>113</v>
      </c>
      <c r="O103" s="29">
        <v>3.4</v>
      </c>
      <c r="P103" s="29">
        <v>118.6</v>
      </c>
      <c r="Q103" s="29">
        <v>114.9</v>
      </c>
      <c r="R103" s="29">
        <v>114.8</v>
      </c>
      <c r="S103" s="29">
        <v>1</v>
      </c>
      <c r="T103" s="29">
        <v>111.8</v>
      </c>
      <c r="U103" s="29">
        <v>110.8</v>
      </c>
      <c r="V103" s="29">
        <v>110.3</v>
      </c>
      <c r="W103" s="29">
        <v>4.4</v>
      </c>
      <c r="X103" s="29">
        <v>113.9</v>
      </c>
      <c r="Y103" s="29">
        <v>115.8</v>
      </c>
      <c r="Z103" s="29">
        <v>115.6</v>
      </c>
      <c r="AA103" s="29">
        <v>4.5</v>
      </c>
      <c r="AB103" s="29">
        <v>115.5</v>
      </c>
      <c r="AC103" s="29">
        <v>115.6</v>
      </c>
      <c r="AD103" s="29">
        <v>115.7</v>
      </c>
      <c r="AE103" s="29">
        <v>9.3</v>
      </c>
      <c r="AF103" s="29">
        <v>136.2</v>
      </c>
      <c r="AG103" s="29">
        <v>133.4</v>
      </c>
      <c r="AH103" s="29">
        <v>133.3</v>
      </c>
      <c r="AI103" s="29">
        <v>3.2</v>
      </c>
      <c r="AJ103" s="29">
        <v>118</v>
      </c>
      <c r="AK103" s="29">
        <v>116.9</v>
      </c>
      <c r="AL103" s="29">
        <v>116.5</v>
      </c>
      <c r="AM103" s="3">
        <v>5</v>
      </c>
    </row>
    <row r="104" spans="1:39" ht="12.75">
      <c r="A104" s="54" t="s">
        <v>175</v>
      </c>
      <c r="B104" s="14" t="s">
        <v>113</v>
      </c>
      <c r="C104" s="29">
        <v>3.4</v>
      </c>
      <c r="D104" s="29">
        <v>135.4</v>
      </c>
      <c r="E104" s="29">
        <v>114.3</v>
      </c>
      <c r="F104" s="29">
        <v>114.1</v>
      </c>
      <c r="G104" s="29">
        <v>0.1</v>
      </c>
      <c r="H104" s="29">
        <v>131.5</v>
      </c>
      <c r="I104" s="29">
        <v>109</v>
      </c>
      <c r="J104" s="29">
        <v>108.7</v>
      </c>
      <c r="K104" s="29">
        <v>0.7</v>
      </c>
      <c r="L104" s="29">
        <v>136.2</v>
      </c>
      <c r="M104" s="29">
        <v>113.6</v>
      </c>
      <c r="N104" s="29">
        <v>113.5</v>
      </c>
      <c r="O104" s="29">
        <v>4.3</v>
      </c>
      <c r="P104" s="29">
        <v>137.1</v>
      </c>
      <c r="Q104" s="29">
        <v>115.3</v>
      </c>
      <c r="R104" s="29">
        <v>115.2</v>
      </c>
      <c r="S104" s="29">
        <v>0.4</v>
      </c>
      <c r="T104" s="29">
        <v>135.7</v>
      </c>
      <c r="U104" s="29">
        <v>110.5</v>
      </c>
      <c r="V104" s="29">
        <v>110.7</v>
      </c>
      <c r="W104" s="29">
        <v>6.9</v>
      </c>
      <c r="X104" s="29">
        <v>135.4</v>
      </c>
      <c r="Y104" s="29">
        <v>116.6</v>
      </c>
      <c r="Z104" s="29">
        <v>116.1</v>
      </c>
      <c r="AA104" s="29">
        <v>5.9</v>
      </c>
      <c r="AB104" s="29">
        <v>136.5</v>
      </c>
      <c r="AC104" s="29">
        <v>116.1</v>
      </c>
      <c r="AD104" s="29">
        <v>116.1</v>
      </c>
      <c r="AE104" s="29">
        <v>10.1</v>
      </c>
      <c r="AF104" s="29">
        <v>158.2</v>
      </c>
      <c r="AG104" s="29">
        <v>134.7</v>
      </c>
      <c r="AH104" s="29">
        <v>134.4</v>
      </c>
      <c r="AI104" s="29">
        <v>3.5</v>
      </c>
      <c r="AJ104" s="29">
        <v>136.7</v>
      </c>
      <c r="AK104" s="29">
        <v>116.7</v>
      </c>
      <c r="AL104" s="29">
        <v>116.8</v>
      </c>
      <c r="AM104" s="3">
        <v>6</v>
      </c>
    </row>
    <row r="105" spans="1:39" ht="12.75">
      <c r="A105" s="54" t="s">
        <v>175</v>
      </c>
      <c r="B105" s="14" t="s">
        <v>115</v>
      </c>
      <c r="C105" s="29">
        <v>3.9</v>
      </c>
      <c r="D105" s="29">
        <v>129.3</v>
      </c>
      <c r="E105" s="29">
        <v>114.2</v>
      </c>
      <c r="F105" s="29">
        <v>114.4</v>
      </c>
      <c r="G105" s="29">
        <v>3</v>
      </c>
      <c r="H105" s="29">
        <v>119.5</v>
      </c>
      <c r="I105" s="29">
        <v>108.5</v>
      </c>
      <c r="J105" s="29">
        <v>108.9</v>
      </c>
      <c r="K105" s="29">
        <v>6.7</v>
      </c>
      <c r="L105" s="29">
        <v>130.2</v>
      </c>
      <c r="M105" s="29">
        <v>112.3</v>
      </c>
      <c r="N105" s="29">
        <v>113.9</v>
      </c>
      <c r="O105" s="29">
        <v>4.3</v>
      </c>
      <c r="P105" s="29">
        <v>122.5</v>
      </c>
      <c r="Q105" s="29">
        <v>115.7</v>
      </c>
      <c r="R105" s="29">
        <v>115.6</v>
      </c>
      <c r="S105" s="29">
        <v>1</v>
      </c>
      <c r="T105" s="29">
        <v>116</v>
      </c>
      <c r="U105" s="29">
        <v>112.2</v>
      </c>
      <c r="V105" s="29">
        <v>110.9</v>
      </c>
      <c r="W105" s="29">
        <v>3.7</v>
      </c>
      <c r="X105" s="29">
        <v>145.7</v>
      </c>
      <c r="Y105" s="29">
        <v>116.3</v>
      </c>
      <c r="Z105" s="29">
        <v>116.5</v>
      </c>
      <c r="AA105" s="29">
        <v>5.5</v>
      </c>
      <c r="AB105" s="29">
        <v>125.7</v>
      </c>
      <c r="AC105" s="29">
        <v>116.5</v>
      </c>
      <c r="AD105" s="29">
        <v>116.7</v>
      </c>
      <c r="AE105" s="29">
        <v>10.1</v>
      </c>
      <c r="AF105" s="29">
        <v>144.4</v>
      </c>
      <c r="AG105" s="29">
        <v>135.4</v>
      </c>
      <c r="AH105" s="29">
        <v>135.4</v>
      </c>
      <c r="AI105" s="29">
        <v>3.8</v>
      </c>
      <c r="AJ105" s="29">
        <v>128.6</v>
      </c>
      <c r="AK105" s="29">
        <v>116.7</v>
      </c>
      <c r="AL105" s="29">
        <v>117.1</v>
      </c>
      <c r="AM105" s="3">
        <v>7</v>
      </c>
    </row>
    <row r="106" spans="1:39" ht="12.75">
      <c r="A106" s="54" t="s">
        <v>175</v>
      </c>
      <c r="B106" s="14" t="s">
        <v>117</v>
      </c>
      <c r="C106" s="29">
        <v>2.6</v>
      </c>
      <c r="D106" s="29">
        <v>113.4</v>
      </c>
      <c r="E106" s="29">
        <v>114.8</v>
      </c>
      <c r="F106" s="29">
        <v>114.7</v>
      </c>
      <c r="G106" s="29">
        <v>0.8</v>
      </c>
      <c r="H106" s="29">
        <v>105.8</v>
      </c>
      <c r="I106" s="29">
        <v>109.4</v>
      </c>
      <c r="J106" s="29">
        <v>109.2</v>
      </c>
      <c r="K106" s="29">
        <v>2.8</v>
      </c>
      <c r="L106" s="29">
        <v>125</v>
      </c>
      <c r="M106" s="29">
        <v>116.9</v>
      </c>
      <c r="N106" s="29">
        <v>114.4</v>
      </c>
      <c r="O106" s="29">
        <v>3.4</v>
      </c>
      <c r="P106" s="29">
        <v>116.3</v>
      </c>
      <c r="Q106" s="29">
        <v>115.7</v>
      </c>
      <c r="R106" s="29">
        <v>116</v>
      </c>
      <c r="S106" s="29">
        <v>1.3</v>
      </c>
      <c r="T106" s="29">
        <v>100.8</v>
      </c>
      <c r="U106" s="29">
        <v>111.2</v>
      </c>
      <c r="V106" s="29">
        <v>111.1</v>
      </c>
      <c r="W106" s="29">
        <v>3.4</v>
      </c>
      <c r="X106" s="29">
        <v>112.7</v>
      </c>
      <c r="Y106" s="29">
        <v>116.7</v>
      </c>
      <c r="Z106" s="29">
        <v>116.9</v>
      </c>
      <c r="AA106" s="29">
        <v>5.8</v>
      </c>
      <c r="AB106" s="29">
        <v>110</v>
      </c>
      <c r="AC106" s="29">
        <v>117.4</v>
      </c>
      <c r="AD106" s="29">
        <v>117.3</v>
      </c>
      <c r="AE106" s="29">
        <v>8.4</v>
      </c>
      <c r="AF106" s="29">
        <v>146.2</v>
      </c>
      <c r="AG106" s="29">
        <v>136.3</v>
      </c>
      <c r="AH106" s="29">
        <v>136.2</v>
      </c>
      <c r="AI106" s="29">
        <v>2.8</v>
      </c>
      <c r="AJ106" s="29">
        <v>117.8</v>
      </c>
      <c r="AK106" s="29">
        <v>117.9</v>
      </c>
      <c r="AL106" s="29">
        <v>117.4</v>
      </c>
      <c r="AM106" s="3">
        <v>8</v>
      </c>
    </row>
    <row r="107" spans="1:39" ht="12.75">
      <c r="A107" s="54" t="s">
        <v>175</v>
      </c>
      <c r="B107" s="14" t="s">
        <v>119</v>
      </c>
      <c r="C107" s="29">
        <v>4.5</v>
      </c>
      <c r="D107" s="29">
        <v>109.4</v>
      </c>
      <c r="E107" s="29">
        <v>115.1</v>
      </c>
      <c r="F107" s="29">
        <v>115</v>
      </c>
      <c r="G107" s="29">
        <v>2.7</v>
      </c>
      <c r="H107" s="29">
        <v>103.6</v>
      </c>
      <c r="I107" s="29">
        <v>109.1</v>
      </c>
      <c r="J107" s="29">
        <v>109.4</v>
      </c>
      <c r="K107" s="29">
        <v>3.7</v>
      </c>
      <c r="L107" s="29">
        <v>114.6</v>
      </c>
      <c r="M107" s="29">
        <v>112.7</v>
      </c>
      <c r="N107" s="29">
        <v>114.9</v>
      </c>
      <c r="O107" s="29">
        <v>5</v>
      </c>
      <c r="P107" s="29">
        <v>110.5</v>
      </c>
      <c r="Q107" s="29">
        <v>116.6</v>
      </c>
      <c r="R107" s="29">
        <v>116.5</v>
      </c>
      <c r="S107" s="29">
        <v>2.8</v>
      </c>
      <c r="T107" s="29">
        <v>102.5</v>
      </c>
      <c r="U107" s="29">
        <v>111.8</v>
      </c>
      <c r="V107" s="29">
        <v>111.2</v>
      </c>
      <c r="W107" s="29">
        <v>5.9</v>
      </c>
      <c r="X107" s="29">
        <v>110.6</v>
      </c>
      <c r="Y107" s="29">
        <v>117.6</v>
      </c>
      <c r="Z107" s="29">
        <v>117.3</v>
      </c>
      <c r="AA107" s="29">
        <v>5.4</v>
      </c>
      <c r="AB107" s="29">
        <v>114</v>
      </c>
      <c r="AC107" s="29">
        <v>117.8</v>
      </c>
      <c r="AD107" s="29">
        <v>117.8</v>
      </c>
      <c r="AE107" s="29">
        <v>9</v>
      </c>
      <c r="AF107" s="29">
        <v>129.7</v>
      </c>
      <c r="AG107" s="29">
        <v>136.9</v>
      </c>
      <c r="AH107" s="29">
        <v>137</v>
      </c>
      <c r="AI107" s="29">
        <v>4.7</v>
      </c>
      <c r="AJ107" s="29">
        <v>112.3</v>
      </c>
      <c r="AK107" s="29">
        <v>117.5</v>
      </c>
      <c r="AL107" s="29">
        <v>117.8</v>
      </c>
      <c r="AM107" s="3">
        <v>9</v>
      </c>
    </row>
    <row r="108" spans="1:39" ht="12.75">
      <c r="A108" s="54" t="s">
        <v>175</v>
      </c>
      <c r="B108" s="14" t="s">
        <v>121</v>
      </c>
      <c r="C108" s="29">
        <v>6</v>
      </c>
      <c r="D108" s="29">
        <v>110.9</v>
      </c>
      <c r="E108" s="29">
        <v>115.4</v>
      </c>
      <c r="F108" s="29">
        <v>115.3</v>
      </c>
      <c r="G108" s="29">
        <v>7.7</v>
      </c>
      <c r="H108" s="29">
        <v>106.4</v>
      </c>
      <c r="I108" s="29">
        <v>110</v>
      </c>
      <c r="J108" s="29">
        <v>109.7</v>
      </c>
      <c r="K108" s="29">
        <v>13.7</v>
      </c>
      <c r="L108" s="29">
        <v>126.8</v>
      </c>
      <c r="M108" s="29">
        <v>116.9</v>
      </c>
      <c r="N108" s="29">
        <v>115.4</v>
      </c>
      <c r="O108" s="29">
        <v>5</v>
      </c>
      <c r="P108" s="29">
        <v>109.1</v>
      </c>
      <c r="Q108" s="29">
        <v>117.2</v>
      </c>
      <c r="R108" s="29">
        <v>116.9</v>
      </c>
      <c r="S108" s="29">
        <v>0.5</v>
      </c>
      <c r="T108" s="29">
        <v>102.5</v>
      </c>
      <c r="U108" s="29">
        <v>110.7</v>
      </c>
      <c r="V108" s="29">
        <v>111.3</v>
      </c>
      <c r="W108" s="29">
        <v>3.9</v>
      </c>
      <c r="X108" s="29">
        <v>110.6</v>
      </c>
      <c r="Y108" s="29">
        <v>117.2</v>
      </c>
      <c r="Z108" s="29">
        <v>117.8</v>
      </c>
      <c r="AA108" s="29">
        <v>5.5</v>
      </c>
      <c r="AB108" s="29">
        <v>116.8</v>
      </c>
      <c r="AC108" s="29">
        <v>118.2</v>
      </c>
      <c r="AD108" s="29">
        <v>118.3</v>
      </c>
      <c r="AE108" s="29">
        <v>8.9</v>
      </c>
      <c r="AF108" s="29">
        <v>129.7</v>
      </c>
      <c r="AG108" s="29">
        <v>137.9</v>
      </c>
      <c r="AH108" s="29">
        <v>137.9</v>
      </c>
      <c r="AI108" s="29">
        <v>5.1</v>
      </c>
      <c r="AJ108" s="29">
        <v>112.9</v>
      </c>
      <c r="AK108" s="29">
        <v>118.4</v>
      </c>
      <c r="AL108" s="29">
        <v>118.1</v>
      </c>
      <c r="AM108" s="3">
        <v>10</v>
      </c>
    </row>
    <row r="109" spans="1:39" ht="12.75">
      <c r="A109" s="54" t="s">
        <v>175</v>
      </c>
      <c r="B109" s="14" t="s">
        <v>122</v>
      </c>
      <c r="C109" s="29">
        <v>0.6</v>
      </c>
      <c r="D109" s="29">
        <v>107</v>
      </c>
      <c r="E109" s="29">
        <v>115.2</v>
      </c>
      <c r="F109" s="29">
        <v>115.6</v>
      </c>
      <c r="G109" s="29">
        <v>-5.5</v>
      </c>
      <c r="H109" s="29">
        <v>97.3</v>
      </c>
      <c r="I109" s="29">
        <v>109.2</v>
      </c>
      <c r="J109" s="29">
        <v>110</v>
      </c>
      <c r="K109" s="29">
        <v>-3.8</v>
      </c>
      <c r="L109" s="29">
        <v>110.3</v>
      </c>
      <c r="M109" s="29">
        <v>115</v>
      </c>
      <c r="N109" s="29">
        <v>115.9</v>
      </c>
      <c r="O109" s="29">
        <v>3.8</v>
      </c>
      <c r="P109" s="29">
        <v>110.5</v>
      </c>
      <c r="Q109" s="29">
        <v>117</v>
      </c>
      <c r="R109" s="29">
        <v>117.3</v>
      </c>
      <c r="S109" s="29">
        <v>0.8</v>
      </c>
      <c r="T109" s="29">
        <v>100.8</v>
      </c>
      <c r="U109" s="29">
        <v>111.2</v>
      </c>
      <c r="V109" s="29">
        <v>111.4</v>
      </c>
      <c r="W109" s="29">
        <v>4.6</v>
      </c>
      <c r="X109" s="29">
        <v>111</v>
      </c>
      <c r="Y109" s="29">
        <v>118.3</v>
      </c>
      <c r="Z109" s="29">
        <v>118.3</v>
      </c>
      <c r="AA109" s="29">
        <v>4.6</v>
      </c>
      <c r="AB109" s="29">
        <v>116.3</v>
      </c>
      <c r="AC109" s="29">
        <v>118.8</v>
      </c>
      <c r="AD109" s="29">
        <v>118.8</v>
      </c>
      <c r="AE109" s="29">
        <v>8.3</v>
      </c>
      <c r="AF109" s="29">
        <v>130.8</v>
      </c>
      <c r="AG109" s="29">
        <v>138.8</v>
      </c>
      <c r="AH109" s="29">
        <v>138.8</v>
      </c>
      <c r="AI109" s="29">
        <v>1.9</v>
      </c>
      <c r="AJ109" s="29">
        <v>110.3</v>
      </c>
      <c r="AK109" s="29">
        <v>118.1</v>
      </c>
      <c r="AL109" s="29">
        <v>118.4</v>
      </c>
      <c r="AM109" s="3">
        <v>11</v>
      </c>
    </row>
    <row r="110" spans="1:39" ht="12.75">
      <c r="A110" s="54" t="s">
        <v>175</v>
      </c>
      <c r="B110" s="14" t="s">
        <v>123</v>
      </c>
      <c r="C110" s="29">
        <v>4.4</v>
      </c>
      <c r="D110" s="29">
        <v>116.8</v>
      </c>
      <c r="E110" s="29">
        <v>115.7</v>
      </c>
      <c r="F110" s="29">
        <v>116</v>
      </c>
      <c r="G110" s="29">
        <v>3.9</v>
      </c>
      <c r="H110" s="29">
        <v>110</v>
      </c>
      <c r="I110" s="29">
        <v>110.9</v>
      </c>
      <c r="J110" s="29">
        <v>110.3</v>
      </c>
      <c r="K110" s="29">
        <v>8.4</v>
      </c>
      <c r="L110" s="29">
        <v>120.2</v>
      </c>
      <c r="M110" s="29">
        <v>116</v>
      </c>
      <c r="N110" s="29">
        <v>116.5</v>
      </c>
      <c r="O110" s="29">
        <v>4.4</v>
      </c>
      <c r="P110" s="29">
        <v>120.4</v>
      </c>
      <c r="Q110" s="29">
        <v>117.5</v>
      </c>
      <c r="R110" s="29">
        <v>117.8</v>
      </c>
      <c r="S110" s="29">
        <v>1.5</v>
      </c>
      <c r="T110" s="29">
        <v>103.8</v>
      </c>
      <c r="U110" s="29">
        <v>111</v>
      </c>
      <c r="V110" s="29">
        <v>111.6</v>
      </c>
      <c r="W110" s="29">
        <v>5.1</v>
      </c>
      <c r="X110" s="29">
        <v>117.5</v>
      </c>
      <c r="Y110" s="29">
        <v>118.4</v>
      </c>
      <c r="Z110" s="29">
        <v>118.8</v>
      </c>
      <c r="AA110" s="29">
        <v>6.4</v>
      </c>
      <c r="AB110" s="29">
        <v>127.3</v>
      </c>
      <c r="AC110" s="29">
        <v>119.3</v>
      </c>
      <c r="AD110" s="29">
        <v>119.2</v>
      </c>
      <c r="AE110" s="29">
        <v>8.1</v>
      </c>
      <c r="AF110" s="29">
        <v>141.1</v>
      </c>
      <c r="AG110" s="29">
        <v>139.3</v>
      </c>
      <c r="AH110" s="29">
        <v>139.9</v>
      </c>
      <c r="AI110" s="29">
        <v>3</v>
      </c>
      <c r="AJ110" s="29">
        <v>120.2</v>
      </c>
      <c r="AK110" s="29">
        <v>118.3</v>
      </c>
      <c r="AL110" s="29">
        <v>118.7</v>
      </c>
      <c r="AM110" s="3">
        <v>12</v>
      </c>
    </row>
    <row r="111" spans="1:39" ht="12.75">
      <c r="A111" s="35">
        <v>2004</v>
      </c>
      <c r="B111" s="33" t="s">
        <v>97</v>
      </c>
      <c r="C111" s="34">
        <v>3.7</v>
      </c>
      <c r="D111" s="34">
        <v>109.3</v>
      </c>
      <c r="E111" s="34">
        <v>116.6</v>
      </c>
      <c r="F111" s="34">
        <v>116.5</v>
      </c>
      <c r="G111" s="34">
        <v>1.3</v>
      </c>
      <c r="H111" s="34">
        <v>102.1</v>
      </c>
      <c r="I111" s="34">
        <v>109.8</v>
      </c>
      <c r="J111" s="34">
        <v>110.6</v>
      </c>
      <c r="K111" s="34">
        <v>4</v>
      </c>
      <c r="L111" s="34">
        <v>97.9</v>
      </c>
      <c r="M111" s="34">
        <v>118.9</v>
      </c>
      <c r="N111" s="34">
        <v>117.1</v>
      </c>
      <c r="O111" s="34">
        <v>3.9</v>
      </c>
      <c r="P111" s="34">
        <v>112.6</v>
      </c>
      <c r="Q111" s="34">
        <v>118.5</v>
      </c>
      <c r="R111" s="34">
        <v>118.3</v>
      </c>
      <c r="S111" s="34">
        <v>5.7</v>
      </c>
      <c r="T111" s="34">
        <v>111.6</v>
      </c>
      <c r="U111" s="34">
        <v>113.1</v>
      </c>
      <c r="V111" s="34">
        <v>111.8</v>
      </c>
      <c r="W111" s="34">
        <v>5.5</v>
      </c>
      <c r="X111" s="34">
        <v>113.5</v>
      </c>
      <c r="Y111" s="34">
        <v>120</v>
      </c>
      <c r="Z111" s="34">
        <v>119.3</v>
      </c>
      <c r="AA111" s="34">
        <v>5</v>
      </c>
      <c r="AB111" s="34">
        <v>106.1</v>
      </c>
      <c r="AC111" s="34">
        <v>119</v>
      </c>
      <c r="AD111" s="34">
        <v>119.7</v>
      </c>
      <c r="AE111" s="34">
        <v>9.7</v>
      </c>
      <c r="AF111" s="34">
        <v>133.9</v>
      </c>
      <c r="AG111" s="34">
        <v>141.5</v>
      </c>
      <c r="AH111" s="34">
        <v>141.1</v>
      </c>
      <c r="AI111" s="34">
        <v>3.4</v>
      </c>
      <c r="AJ111" s="34">
        <v>112.6</v>
      </c>
      <c r="AK111" s="34">
        <v>119.2</v>
      </c>
      <c r="AL111" s="34">
        <v>119.1</v>
      </c>
      <c r="AM111" s="53" t="s">
        <v>176</v>
      </c>
    </row>
    <row r="112" spans="1:39" ht="12.75">
      <c r="A112" s="54" t="s">
        <v>177</v>
      </c>
      <c r="B112" s="1" t="s">
        <v>101</v>
      </c>
      <c r="C112" s="29">
        <v>3.4</v>
      </c>
      <c r="D112" s="29">
        <v>109.5</v>
      </c>
      <c r="E112" s="29">
        <v>117.1</v>
      </c>
      <c r="F112" s="29">
        <v>117.1</v>
      </c>
      <c r="G112" s="29">
        <v>1.9</v>
      </c>
      <c r="H112" s="29">
        <v>104.4</v>
      </c>
      <c r="I112" s="29">
        <v>110.7</v>
      </c>
      <c r="J112" s="29">
        <v>110.9</v>
      </c>
      <c r="K112" s="29">
        <v>5</v>
      </c>
      <c r="L112" s="29">
        <v>97.7</v>
      </c>
      <c r="M112" s="29">
        <v>117.8</v>
      </c>
      <c r="N112" s="29">
        <v>117.4</v>
      </c>
      <c r="O112" s="29">
        <v>3.8</v>
      </c>
      <c r="P112" s="29">
        <v>113.6</v>
      </c>
      <c r="Q112" s="29">
        <v>118.6</v>
      </c>
      <c r="R112" s="29">
        <v>118.8</v>
      </c>
      <c r="S112" s="29">
        <v>1.7</v>
      </c>
      <c r="T112" s="29">
        <v>108.5</v>
      </c>
      <c r="U112" s="29">
        <v>111.2</v>
      </c>
      <c r="V112" s="29">
        <v>112</v>
      </c>
      <c r="W112" s="29">
        <v>4.7</v>
      </c>
      <c r="X112" s="29">
        <v>112</v>
      </c>
      <c r="Y112" s="29">
        <v>119.7</v>
      </c>
      <c r="Z112" s="29">
        <v>119.8</v>
      </c>
      <c r="AA112" s="29">
        <v>5.6</v>
      </c>
      <c r="AB112" s="29">
        <v>112.5</v>
      </c>
      <c r="AC112" s="29">
        <v>120.6</v>
      </c>
      <c r="AD112" s="29">
        <v>120.4</v>
      </c>
      <c r="AE112" s="29">
        <v>9.3</v>
      </c>
      <c r="AF112" s="29">
        <v>133.7</v>
      </c>
      <c r="AG112" s="29">
        <v>142.5</v>
      </c>
      <c r="AH112" s="29">
        <v>142.3</v>
      </c>
      <c r="AI112" s="29">
        <v>2.7</v>
      </c>
      <c r="AJ112" s="29">
        <v>111.8</v>
      </c>
      <c r="AK112" s="29">
        <v>119.4</v>
      </c>
      <c r="AL112" s="29">
        <v>119.6</v>
      </c>
      <c r="AM112" s="3">
        <v>2</v>
      </c>
    </row>
    <row r="113" spans="1:39" ht="12.75">
      <c r="A113" s="54" t="s">
        <v>177</v>
      </c>
      <c r="B113" s="14" t="s">
        <v>105</v>
      </c>
      <c r="C113" s="29">
        <v>7.1</v>
      </c>
      <c r="D113" s="29">
        <v>117</v>
      </c>
      <c r="E113" s="29">
        <v>117.8</v>
      </c>
      <c r="F113" s="29">
        <v>117.6</v>
      </c>
      <c r="G113" s="29">
        <v>8.9</v>
      </c>
      <c r="H113" s="29">
        <v>113.9</v>
      </c>
      <c r="I113" s="29">
        <v>111.9</v>
      </c>
      <c r="J113" s="29">
        <v>111.3</v>
      </c>
      <c r="K113" s="29">
        <v>4.3</v>
      </c>
      <c r="L113" s="29">
        <v>104</v>
      </c>
      <c r="M113" s="29">
        <v>115.6</v>
      </c>
      <c r="N113" s="29">
        <v>117.7</v>
      </c>
      <c r="O113" s="29">
        <v>6.9</v>
      </c>
      <c r="P113" s="29">
        <v>120.4</v>
      </c>
      <c r="Q113" s="29">
        <v>121.1</v>
      </c>
      <c r="R113" s="29">
        <v>119.2</v>
      </c>
      <c r="S113" s="29">
        <v>8.1</v>
      </c>
      <c r="T113" s="29">
        <v>123.2</v>
      </c>
      <c r="U113" s="29">
        <v>114.6</v>
      </c>
      <c r="V113" s="29">
        <v>112</v>
      </c>
      <c r="W113" s="29">
        <v>6.3</v>
      </c>
      <c r="X113" s="29">
        <v>116.8</v>
      </c>
      <c r="Y113" s="29">
        <v>120.7</v>
      </c>
      <c r="Z113" s="29">
        <v>120.2</v>
      </c>
      <c r="AA113" s="29">
        <v>6.7</v>
      </c>
      <c r="AB113" s="29">
        <v>119.7</v>
      </c>
      <c r="AC113" s="29">
        <v>121.7</v>
      </c>
      <c r="AD113" s="29">
        <v>121.2</v>
      </c>
      <c r="AE113" s="29">
        <v>9.7</v>
      </c>
      <c r="AF113" s="29">
        <v>137.4</v>
      </c>
      <c r="AG113" s="29">
        <v>143.3</v>
      </c>
      <c r="AH113" s="29">
        <v>143.1</v>
      </c>
      <c r="AI113" s="29">
        <v>5.9</v>
      </c>
      <c r="AJ113" s="29">
        <v>119</v>
      </c>
      <c r="AK113" s="29">
        <v>120.3</v>
      </c>
      <c r="AL113" s="29">
        <v>120</v>
      </c>
      <c r="AM113" s="3">
        <v>3</v>
      </c>
    </row>
    <row r="114" spans="1:39" ht="12.75">
      <c r="A114" s="54" t="s">
        <v>177</v>
      </c>
      <c r="B114" s="14" t="s">
        <v>109</v>
      </c>
      <c r="C114" s="29">
        <v>5.6</v>
      </c>
      <c r="D114" s="29">
        <v>116.2</v>
      </c>
      <c r="E114" s="29">
        <v>118</v>
      </c>
      <c r="F114" s="29">
        <v>118</v>
      </c>
      <c r="G114" s="29">
        <v>8.5</v>
      </c>
      <c r="H114" s="29">
        <v>112.5</v>
      </c>
      <c r="I114" s="29">
        <v>112.3</v>
      </c>
      <c r="J114" s="29">
        <v>111.6</v>
      </c>
      <c r="K114" s="29">
        <v>10.8</v>
      </c>
      <c r="L114" s="29">
        <v>109.5</v>
      </c>
      <c r="M114" s="29">
        <v>119.4</v>
      </c>
      <c r="N114" s="29">
        <v>118</v>
      </c>
      <c r="O114" s="29">
        <v>5.7</v>
      </c>
      <c r="P114" s="29">
        <v>117.2</v>
      </c>
      <c r="Q114" s="29">
        <v>120.6</v>
      </c>
      <c r="R114" s="29">
        <v>119.7</v>
      </c>
      <c r="S114" s="29">
        <v>-0.2</v>
      </c>
      <c r="T114" s="29">
        <v>115.6</v>
      </c>
      <c r="U114" s="29">
        <v>110.3</v>
      </c>
      <c r="V114" s="29">
        <v>112</v>
      </c>
      <c r="W114" s="29">
        <v>4.5</v>
      </c>
      <c r="X114" s="29">
        <v>117.4</v>
      </c>
      <c r="Y114" s="29">
        <v>120.6</v>
      </c>
      <c r="Z114" s="29">
        <v>120.6</v>
      </c>
      <c r="AA114" s="29">
        <v>4.6</v>
      </c>
      <c r="AB114" s="29">
        <v>119.5</v>
      </c>
      <c r="AC114" s="29">
        <v>121.4</v>
      </c>
      <c r="AD114" s="29">
        <v>121.5</v>
      </c>
      <c r="AE114" s="29">
        <v>9.1</v>
      </c>
      <c r="AF114" s="29">
        <v>140.6</v>
      </c>
      <c r="AG114" s="29">
        <v>143.4</v>
      </c>
      <c r="AH114" s="29">
        <v>143.9</v>
      </c>
      <c r="AI114" s="29">
        <v>3.2</v>
      </c>
      <c r="AJ114" s="29">
        <v>117.8</v>
      </c>
      <c r="AK114" s="29">
        <v>119.9</v>
      </c>
      <c r="AL114" s="29">
        <v>120.4</v>
      </c>
      <c r="AM114" s="3">
        <v>4</v>
      </c>
    </row>
    <row r="115" spans="1:39" ht="12.75">
      <c r="A115" s="54" t="s">
        <v>177</v>
      </c>
      <c r="B115" s="14" t="s">
        <v>111</v>
      </c>
      <c r="C115" s="29">
        <v>1</v>
      </c>
      <c r="D115" s="29">
        <v>116.7</v>
      </c>
      <c r="E115" s="29">
        <v>118.4</v>
      </c>
      <c r="F115" s="29">
        <v>118.4</v>
      </c>
      <c r="G115" s="29">
        <v>-3.7</v>
      </c>
      <c r="H115" s="29">
        <v>108.8</v>
      </c>
      <c r="I115" s="29">
        <v>111.5</v>
      </c>
      <c r="J115" s="29">
        <v>111.8</v>
      </c>
      <c r="K115" s="29">
        <v>-1</v>
      </c>
      <c r="L115" s="29">
        <v>110.8</v>
      </c>
      <c r="M115" s="29">
        <v>118.7</v>
      </c>
      <c r="N115" s="29">
        <v>118.4</v>
      </c>
      <c r="O115" s="29">
        <v>5.1</v>
      </c>
      <c r="P115" s="29">
        <v>124.6</v>
      </c>
      <c r="Q115" s="29">
        <v>121.1</v>
      </c>
      <c r="R115" s="29">
        <v>120.2</v>
      </c>
      <c r="S115" s="29">
        <v>-1.1</v>
      </c>
      <c r="T115" s="29">
        <v>110.6</v>
      </c>
      <c r="U115" s="29">
        <v>112.9</v>
      </c>
      <c r="V115" s="29">
        <v>111.9</v>
      </c>
      <c r="W115" s="29">
        <v>3.3</v>
      </c>
      <c r="X115" s="29">
        <v>117.6</v>
      </c>
      <c r="Y115" s="29">
        <v>121</v>
      </c>
      <c r="Z115" s="29">
        <v>121</v>
      </c>
      <c r="AA115" s="29">
        <v>4.8</v>
      </c>
      <c r="AB115" s="29">
        <v>121.1</v>
      </c>
      <c r="AC115" s="29">
        <v>121.8</v>
      </c>
      <c r="AD115" s="29">
        <v>121.9</v>
      </c>
      <c r="AE115" s="29">
        <v>7.8</v>
      </c>
      <c r="AF115" s="29">
        <v>146.8</v>
      </c>
      <c r="AG115" s="29">
        <v>145.4</v>
      </c>
      <c r="AH115" s="29">
        <v>144.7</v>
      </c>
      <c r="AI115" s="29">
        <v>1.7</v>
      </c>
      <c r="AJ115" s="29">
        <v>120</v>
      </c>
      <c r="AK115" s="29">
        <v>121.2</v>
      </c>
      <c r="AL115" s="29">
        <v>120.9</v>
      </c>
      <c r="AM115" s="3">
        <v>5</v>
      </c>
    </row>
    <row r="116" spans="1:39" ht="12.75">
      <c r="A116" s="54" t="s">
        <v>177</v>
      </c>
      <c r="B116" s="14" t="s">
        <v>113</v>
      </c>
      <c r="C116" s="29">
        <v>4.2</v>
      </c>
      <c r="D116" s="29">
        <v>141.1</v>
      </c>
      <c r="E116" s="29">
        <v>118.7</v>
      </c>
      <c r="F116" s="29">
        <v>118.7</v>
      </c>
      <c r="G116" s="29">
        <v>1.7</v>
      </c>
      <c r="H116" s="29">
        <v>133.7</v>
      </c>
      <c r="I116" s="29">
        <v>110.7</v>
      </c>
      <c r="J116" s="29">
        <v>112.1</v>
      </c>
      <c r="K116" s="29">
        <v>2.2</v>
      </c>
      <c r="L116" s="29">
        <v>139.1</v>
      </c>
      <c r="M116" s="29">
        <v>116.4</v>
      </c>
      <c r="N116" s="29">
        <v>118.9</v>
      </c>
      <c r="O116" s="29">
        <v>5.1</v>
      </c>
      <c r="P116" s="29">
        <v>144.1</v>
      </c>
      <c r="Q116" s="29">
        <v>120.8</v>
      </c>
      <c r="R116" s="29">
        <v>120.8</v>
      </c>
      <c r="S116" s="29">
        <v>3.3</v>
      </c>
      <c r="T116" s="29">
        <v>140.2</v>
      </c>
      <c r="U116" s="29">
        <v>112.1</v>
      </c>
      <c r="V116" s="29">
        <v>111.8</v>
      </c>
      <c r="W116" s="29">
        <v>5.4</v>
      </c>
      <c r="X116" s="29">
        <v>142.7</v>
      </c>
      <c r="Y116" s="29">
        <v>121.3</v>
      </c>
      <c r="Z116" s="29">
        <v>121.3</v>
      </c>
      <c r="AA116" s="29">
        <v>5.8</v>
      </c>
      <c r="AB116" s="29">
        <v>144.4</v>
      </c>
      <c r="AC116" s="29">
        <v>122.2</v>
      </c>
      <c r="AD116" s="29">
        <v>122.2</v>
      </c>
      <c r="AE116" s="29">
        <v>8.5</v>
      </c>
      <c r="AF116" s="29">
        <v>171.7</v>
      </c>
      <c r="AG116" s="29">
        <v>144.9</v>
      </c>
      <c r="AH116" s="29">
        <v>145.5</v>
      </c>
      <c r="AI116" s="29">
        <v>5.2</v>
      </c>
      <c r="AJ116" s="29">
        <v>143.8</v>
      </c>
      <c r="AK116" s="29">
        <v>121.4</v>
      </c>
      <c r="AL116" s="29">
        <v>121.3</v>
      </c>
      <c r="AM116" s="3">
        <v>6</v>
      </c>
    </row>
    <row r="117" spans="1:39" ht="12.75">
      <c r="A117" s="54" t="s">
        <v>177</v>
      </c>
      <c r="B117" s="14" t="s">
        <v>115</v>
      </c>
      <c r="C117" s="29">
        <v>5.9</v>
      </c>
      <c r="D117" s="29">
        <v>136.9</v>
      </c>
      <c r="E117" s="29">
        <v>119.2</v>
      </c>
      <c r="F117" s="29">
        <v>119.1</v>
      </c>
      <c r="G117" s="29">
        <v>7</v>
      </c>
      <c r="H117" s="29">
        <v>127.9</v>
      </c>
      <c r="I117" s="29">
        <v>113.1</v>
      </c>
      <c r="J117" s="29">
        <v>112.4</v>
      </c>
      <c r="K117" s="29">
        <v>16.6</v>
      </c>
      <c r="L117" s="29">
        <v>151.9</v>
      </c>
      <c r="M117" s="29">
        <v>123</v>
      </c>
      <c r="N117" s="29">
        <v>119.4</v>
      </c>
      <c r="O117" s="29">
        <v>6</v>
      </c>
      <c r="P117" s="29">
        <v>129.9</v>
      </c>
      <c r="Q117" s="29">
        <v>122.6</v>
      </c>
      <c r="R117" s="29">
        <v>121.5</v>
      </c>
      <c r="S117" s="29">
        <v>-3.2</v>
      </c>
      <c r="T117" s="29">
        <v>112.2</v>
      </c>
      <c r="U117" s="29">
        <v>109.6</v>
      </c>
      <c r="V117" s="29">
        <v>111.8</v>
      </c>
      <c r="W117" s="29">
        <v>3.8</v>
      </c>
      <c r="X117" s="29">
        <v>151.3</v>
      </c>
      <c r="Y117" s="29">
        <v>121.1</v>
      </c>
      <c r="Z117" s="29">
        <v>121.7</v>
      </c>
      <c r="AA117" s="29">
        <v>5.4</v>
      </c>
      <c r="AB117" s="29">
        <v>132.4</v>
      </c>
      <c r="AC117" s="29">
        <v>122.3</v>
      </c>
      <c r="AD117" s="29">
        <v>122.7</v>
      </c>
      <c r="AE117" s="29">
        <v>8.9</v>
      </c>
      <c r="AF117" s="29">
        <v>157.3</v>
      </c>
      <c r="AG117" s="29">
        <v>146.3</v>
      </c>
      <c r="AH117" s="29">
        <v>146.5</v>
      </c>
      <c r="AI117" s="29">
        <v>4.9</v>
      </c>
      <c r="AJ117" s="29">
        <v>134.9</v>
      </c>
      <c r="AK117" s="29">
        <v>121.9</v>
      </c>
      <c r="AL117" s="29">
        <v>121.7</v>
      </c>
      <c r="AM117" s="3">
        <v>7</v>
      </c>
    </row>
    <row r="118" spans="1:39" ht="12.75">
      <c r="A118" s="54" t="s">
        <v>177</v>
      </c>
      <c r="B118" s="14" t="s">
        <v>117</v>
      </c>
      <c r="C118" s="29">
        <v>2.1</v>
      </c>
      <c r="D118" s="29">
        <v>115.8</v>
      </c>
      <c r="E118" s="29">
        <v>119.2</v>
      </c>
      <c r="F118" s="29">
        <v>119.4</v>
      </c>
      <c r="G118" s="29">
        <v>-0.9</v>
      </c>
      <c r="H118" s="29">
        <v>104.8</v>
      </c>
      <c r="I118" s="29">
        <v>112.8</v>
      </c>
      <c r="J118" s="29">
        <v>112.8</v>
      </c>
      <c r="K118" s="29">
        <v>-5.2</v>
      </c>
      <c r="L118" s="29">
        <v>118.5</v>
      </c>
      <c r="M118" s="29">
        <v>117.8</v>
      </c>
      <c r="N118" s="29">
        <v>120</v>
      </c>
      <c r="O118" s="29">
        <v>5.6</v>
      </c>
      <c r="P118" s="29">
        <v>122.8</v>
      </c>
      <c r="Q118" s="29">
        <v>122.2</v>
      </c>
      <c r="R118" s="29">
        <v>122.1</v>
      </c>
      <c r="S118" s="29">
        <v>-0.4</v>
      </c>
      <c r="T118" s="29">
        <v>100.4</v>
      </c>
      <c r="U118" s="29">
        <v>112.4</v>
      </c>
      <c r="V118" s="29">
        <v>111.9</v>
      </c>
      <c r="W118" s="29">
        <v>4.6</v>
      </c>
      <c r="X118" s="29">
        <v>117.9</v>
      </c>
      <c r="Y118" s="29">
        <v>122.4</v>
      </c>
      <c r="Z118" s="29">
        <v>122.1</v>
      </c>
      <c r="AA118" s="29">
        <v>5.2</v>
      </c>
      <c r="AB118" s="29">
        <v>115.7</v>
      </c>
      <c r="AC118" s="29">
        <v>123.7</v>
      </c>
      <c r="AD118" s="29">
        <v>123.4</v>
      </c>
      <c r="AE118" s="29">
        <v>8.1</v>
      </c>
      <c r="AF118" s="29">
        <v>158</v>
      </c>
      <c r="AG118" s="29">
        <v>148.2</v>
      </c>
      <c r="AH118" s="29">
        <v>147.6</v>
      </c>
      <c r="AI118" s="29">
        <v>2.7</v>
      </c>
      <c r="AJ118" s="29">
        <v>120.9</v>
      </c>
      <c r="AK118" s="29">
        <v>122</v>
      </c>
      <c r="AL118" s="29">
        <v>122.1</v>
      </c>
      <c r="AM118" s="3">
        <v>8</v>
      </c>
    </row>
    <row r="119" spans="1:39" ht="12.75">
      <c r="A119" s="54" t="s">
        <v>177</v>
      </c>
      <c r="B119" s="14" t="s">
        <v>119</v>
      </c>
      <c r="C119" s="29">
        <v>5</v>
      </c>
      <c r="D119" s="29">
        <v>114.9</v>
      </c>
      <c r="E119" s="29">
        <v>119.5</v>
      </c>
      <c r="F119" s="29">
        <v>119.8</v>
      </c>
      <c r="G119" s="29">
        <v>5.9</v>
      </c>
      <c r="H119" s="29">
        <v>109.7</v>
      </c>
      <c r="I119" s="29">
        <v>113</v>
      </c>
      <c r="J119" s="29">
        <v>113.2</v>
      </c>
      <c r="K119" s="29">
        <v>8</v>
      </c>
      <c r="L119" s="29">
        <v>123.7</v>
      </c>
      <c r="M119" s="29">
        <v>119.3</v>
      </c>
      <c r="N119" s="29">
        <v>120.7</v>
      </c>
      <c r="O119" s="29">
        <v>5.7</v>
      </c>
      <c r="P119" s="29">
        <v>116.8</v>
      </c>
      <c r="Q119" s="29">
        <v>123</v>
      </c>
      <c r="R119" s="29">
        <v>122.7</v>
      </c>
      <c r="S119" s="29">
        <v>-0.3</v>
      </c>
      <c r="T119" s="29">
        <v>102.3</v>
      </c>
      <c r="U119" s="29">
        <v>111.7</v>
      </c>
      <c r="V119" s="29">
        <v>112.1</v>
      </c>
      <c r="W119" s="29">
        <v>3.8</v>
      </c>
      <c r="X119" s="29">
        <v>114.8</v>
      </c>
      <c r="Y119" s="29">
        <v>122.2</v>
      </c>
      <c r="Z119" s="29">
        <v>122.5</v>
      </c>
      <c r="AA119" s="29">
        <v>5.5</v>
      </c>
      <c r="AB119" s="29">
        <v>120.3</v>
      </c>
      <c r="AC119" s="29">
        <v>124.2</v>
      </c>
      <c r="AD119" s="29">
        <v>124</v>
      </c>
      <c r="AE119" s="29">
        <v>8.2</v>
      </c>
      <c r="AF119" s="29">
        <v>140.3</v>
      </c>
      <c r="AG119" s="29">
        <v>148.1</v>
      </c>
      <c r="AH119" s="29">
        <v>148.6</v>
      </c>
      <c r="AI119" s="29">
        <v>4.5</v>
      </c>
      <c r="AJ119" s="29">
        <v>117.3</v>
      </c>
      <c r="AK119" s="29">
        <v>122.1</v>
      </c>
      <c r="AL119" s="29">
        <v>122.5</v>
      </c>
      <c r="AM119" s="3">
        <v>9</v>
      </c>
    </row>
    <row r="120" spans="1:39" ht="12.75">
      <c r="A120" s="54" t="s">
        <v>177</v>
      </c>
      <c r="B120" s="14" t="s">
        <v>121</v>
      </c>
      <c r="C120" s="29">
        <v>3.7</v>
      </c>
      <c r="D120" s="29">
        <v>115</v>
      </c>
      <c r="E120" s="29">
        <v>120.5</v>
      </c>
      <c r="F120" s="29">
        <v>120.2</v>
      </c>
      <c r="G120" s="29">
        <v>2.2</v>
      </c>
      <c r="H120" s="29">
        <v>108.8</v>
      </c>
      <c r="I120" s="29">
        <v>114.3</v>
      </c>
      <c r="J120" s="29">
        <v>113.5</v>
      </c>
      <c r="K120" s="29">
        <v>4.4</v>
      </c>
      <c r="L120" s="29">
        <v>132.4</v>
      </c>
      <c r="M120" s="29">
        <v>124.6</v>
      </c>
      <c r="N120" s="29">
        <v>121.5</v>
      </c>
      <c r="O120" s="29">
        <v>5.4</v>
      </c>
      <c r="P120" s="29">
        <v>115</v>
      </c>
      <c r="Q120" s="29">
        <v>123.6</v>
      </c>
      <c r="R120" s="29">
        <v>123.3</v>
      </c>
      <c r="S120" s="29">
        <v>0.7</v>
      </c>
      <c r="T120" s="29">
        <v>103.2</v>
      </c>
      <c r="U120" s="29">
        <v>112.1</v>
      </c>
      <c r="V120" s="29">
        <v>112.3</v>
      </c>
      <c r="W120" s="29">
        <v>5</v>
      </c>
      <c r="X120" s="29">
        <v>116.1</v>
      </c>
      <c r="Y120" s="29">
        <v>123.4</v>
      </c>
      <c r="Z120" s="29">
        <v>122.9</v>
      </c>
      <c r="AA120" s="29">
        <v>4.3</v>
      </c>
      <c r="AB120" s="29">
        <v>121.8</v>
      </c>
      <c r="AC120" s="29">
        <v>124.1</v>
      </c>
      <c r="AD120" s="29">
        <v>124.4</v>
      </c>
      <c r="AE120" s="29">
        <v>7.9</v>
      </c>
      <c r="AF120" s="29">
        <v>140</v>
      </c>
      <c r="AG120" s="29">
        <v>149.8</v>
      </c>
      <c r="AH120" s="29">
        <v>149.6</v>
      </c>
      <c r="AI120" s="29">
        <v>3</v>
      </c>
      <c r="AJ120" s="29">
        <v>116.3</v>
      </c>
      <c r="AK120" s="29">
        <v>123.1</v>
      </c>
      <c r="AL120" s="29">
        <v>123</v>
      </c>
      <c r="AM120" s="3">
        <v>10</v>
      </c>
    </row>
    <row r="121" spans="1:39" ht="12.75">
      <c r="A121" s="54" t="s">
        <v>177</v>
      </c>
      <c r="B121" s="14" t="s">
        <v>122</v>
      </c>
      <c r="C121" s="29">
        <v>5</v>
      </c>
      <c r="D121" s="29">
        <v>112.3</v>
      </c>
      <c r="E121" s="29">
        <v>120.7</v>
      </c>
      <c r="F121" s="29">
        <v>120.6</v>
      </c>
      <c r="G121" s="29">
        <v>3.8</v>
      </c>
      <c r="H121" s="29">
        <v>101.1</v>
      </c>
      <c r="I121" s="29">
        <v>113.5</v>
      </c>
      <c r="J121" s="29">
        <v>113.8</v>
      </c>
      <c r="K121" s="29">
        <v>7.3</v>
      </c>
      <c r="L121" s="29">
        <v>118.4</v>
      </c>
      <c r="M121" s="29">
        <v>121</v>
      </c>
      <c r="N121" s="29">
        <v>122.1</v>
      </c>
      <c r="O121" s="29">
        <v>5.6</v>
      </c>
      <c r="P121" s="29">
        <v>116.7</v>
      </c>
      <c r="Q121" s="29">
        <v>123.7</v>
      </c>
      <c r="R121" s="29">
        <v>123.8</v>
      </c>
      <c r="S121" s="29">
        <v>1.4</v>
      </c>
      <c r="T121" s="29">
        <v>102.2</v>
      </c>
      <c r="U121" s="29">
        <v>113</v>
      </c>
      <c r="V121" s="29">
        <v>112.6</v>
      </c>
      <c r="W121" s="29">
        <v>5.3</v>
      </c>
      <c r="X121" s="29">
        <v>116.8</v>
      </c>
      <c r="Y121" s="29">
        <v>123.1</v>
      </c>
      <c r="Z121" s="29">
        <v>123.3</v>
      </c>
      <c r="AA121" s="29">
        <v>5.6</v>
      </c>
      <c r="AB121" s="29">
        <v>122.8</v>
      </c>
      <c r="AC121" s="29">
        <v>124.5</v>
      </c>
      <c r="AD121" s="29">
        <v>124.9</v>
      </c>
      <c r="AE121" s="29">
        <v>9.1</v>
      </c>
      <c r="AF121" s="29">
        <v>142.6</v>
      </c>
      <c r="AG121" s="29">
        <v>150.4</v>
      </c>
      <c r="AH121" s="29">
        <v>150.6</v>
      </c>
      <c r="AI121" s="29">
        <v>5.2</v>
      </c>
      <c r="AJ121" s="29">
        <v>116</v>
      </c>
      <c r="AK121" s="29">
        <v>123</v>
      </c>
      <c r="AL121" s="29">
        <v>123.5</v>
      </c>
      <c r="AM121" s="3">
        <v>11</v>
      </c>
    </row>
    <row r="122" spans="1:39" ht="12.75">
      <c r="A122" s="98" t="s">
        <v>177</v>
      </c>
      <c r="B122" s="101" t="s">
        <v>123</v>
      </c>
      <c r="C122" s="29">
        <v>6.8</v>
      </c>
      <c r="D122" s="29">
        <v>124.7</v>
      </c>
      <c r="E122" s="29">
        <v>121.1</v>
      </c>
      <c r="F122" s="29">
        <v>121</v>
      </c>
      <c r="G122" s="29">
        <v>6.8</v>
      </c>
      <c r="H122" s="29">
        <v>117.5</v>
      </c>
      <c r="I122" s="29">
        <v>113.9</v>
      </c>
      <c r="J122" s="29">
        <v>114.2</v>
      </c>
      <c r="K122" s="29">
        <v>14.3</v>
      </c>
      <c r="L122" s="29">
        <v>137.4</v>
      </c>
      <c r="M122" s="29">
        <v>122.6</v>
      </c>
      <c r="N122" s="29">
        <v>122.5</v>
      </c>
      <c r="O122" s="29">
        <v>6.1</v>
      </c>
      <c r="P122" s="29">
        <v>127.7</v>
      </c>
      <c r="Q122" s="29">
        <v>124.5</v>
      </c>
      <c r="R122" s="29">
        <v>124.3</v>
      </c>
      <c r="S122" s="29">
        <v>2.5</v>
      </c>
      <c r="T122" s="29">
        <v>106.4</v>
      </c>
      <c r="U122" s="29">
        <v>112.2</v>
      </c>
      <c r="V122" s="29">
        <v>112.9</v>
      </c>
      <c r="W122" s="29">
        <v>5.3</v>
      </c>
      <c r="X122" s="29">
        <v>123.7</v>
      </c>
      <c r="Y122" s="29">
        <v>124.1</v>
      </c>
      <c r="Z122" s="29">
        <v>123.7</v>
      </c>
      <c r="AA122" s="29">
        <v>5.4</v>
      </c>
      <c r="AB122" s="29">
        <v>134.1</v>
      </c>
      <c r="AC122" s="29">
        <v>125.6</v>
      </c>
      <c r="AD122" s="29">
        <v>125.7</v>
      </c>
      <c r="AE122" s="29">
        <v>9.5</v>
      </c>
      <c r="AF122" s="29">
        <v>154.6</v>
      </c>
      <c r="AG122" s="29">
        <v>152</v>
      </c>
      <c r="AH122" s="29">
        <v>151.5</v>
      </c>
      <c r="AI122" s="29">
        <v>7</v>
      </c>
      <c r="AJ122" s="29">
        <v>128.6</v>
      </c>
      <c r="AK122" s="29">
        <v>124.2</v>
      </c>
      <c r="AL122" s="29">
        <v>124.1</v>
      </c>
      <c r="AM122" s="3">
        <v>12</v>
      </c>
    </row>
    <row r="123" spans="1:39" ht="12.75">
      <c r="A123" s="35" t="s">
        <v>178</v>
      </c>
      <c r="B123" s="33" t="s">
        <v>97</v>
      </c>
      <c r="C123" s="34">
        <v>2.2</v>
      </c>
      <c r="D123" s="34">
        <v>111.7</v>
      </c>
      <c r="E123" s="34">
        <v>120.9</v>
      </c>
      <c r="F123" s="34">
        <v>121.4</v>
      </c>
      <c r="G123" s="34">
        <v>1.1</v>
      </c>
      <c r="H123" s="34">
        <v>103.1</v>
      </c>
      <c r="I123" s="34">
        <v>115</v>
      </c>
      <c r="J123" s="34">
        <v>114.5</v>
      </c>
      <c r="K123" s="34">
        <v>1.1</v>
      </c>
      <c r="L123" s="34">
        <v>98.9</v>
      </c>
      <c r="M123" s="34">
        <v>123.8</v>
      </c>
      <c r="N123" s="34">
        <v>122.8</v>
      </c>
      <c r="O123" s="34">
        <v>4.7</v>
      </c>
      <c r="P123" s="34">
        <v>117.9</v>
      </c>
      <c r="Q123" s="34">
        <v>124.6</v>
      </c>
      <c r="R123" s="34">
        <v>125</v>
      </c>
      <c r="S123" s="34">
        <v>-1.7</v>
      </c>
      <c r="T123" s="34">
        <v>109.7</v>
      </c>
      <c r="U123" s="34">
        <v>115</v>
      </c>
      <c r="V123" s="34">
        <v>113.1</v>
      </c>
      <c r="W123" s="34">
        <v>1.8</v>
      </c>
      <c r="X123" s="34">
        <v>115.6</v>
      </c>
      <c r="Y123" s="34">
        <v>123.3</v>
      </c>
      <c r="Z123" s="34">
        <v>124.1</v>
      </c>
      <c r="AA123" s="34">
        <v>7.3</v>
      </c>
      <c r="AB123" s="34">
        <v>113.9</v>
      </c>
      <c r="AC123" s="34">
        <v>127.3</v>
      </c>
      <c r="AD123" s="34">
        <v>126.4</v>
      </c>
      <c r="AE123" s="34">
        <v>6.1</v>
      </c>
      <c r="AF123" s="34">
        <v>142.1</v>
      </c>
      <c r="AG123" s="34">
        <v>151.9</v>
      </c>
      <c r="AH123" s="34">
        <v>152.4</v>
      </c>
      <c r="AI123" s="34">
        <v>3.1</v>
      </c>
      <c r="AJ123" s="34">
        <v>116</v>
      </c>
      <c r="AK123" s="34">
        <v>125</v>
      </c>
      <c r="AL123" s="34">
        <v>124.8</v>
      </c>
      <c r="AM123" s="53" t="s">
        <v>179</v>
      </c>
    </row>
    <row r="124" spans="1:39" ht="12.75">
      <c r="A124" s="98" t="s">
        <v>178</v>
      </c>
      <c r="B124" s="65" t="s">
        <v>101</v>
      </c>
      <c r="C124" s="29">
        <v>5.2</v>
      </c>
      <c r="D124" s="29">
        <v>115.2</v>
      </c>
      <c r="E124" s="29">
        <v>122</v>
      </c>
      <c r="F124" s="29">
        <v>122.1</v>
      </c>
      <c r="G124" s="29">
        <v>5.4</v>
      </c>
      <c r="H124" s="29">
        <v>110</v>
      </c>
      <c r="I124" s="29">
        <v>114.5</v>
      </c>
      <c r="J124" s="29">
        <v>114.8</v>
      </c>
      <c r="K124" s="29">
        <v>5.9</v>
      </c>
      <c r="L124" s="29">
        <v>103.5</v>
      </c>
      <c r="M124" s="29">
        <v>122.2</v>
      </c>
      <c r="N124" s="29">
        <v>123.3</v>
      </c>
      <c r="O124" s="29">
        <v>5.2</v>
      </c>
      <c r="P124" s="29">
        <v>119.5</v>
      </c>
      <c r="Q124" s="29">
        <v>125.1</v>
      </c>
      <c r="R124" s="29">
        <v>125.7</v>
      </c>
      <c r="S124" s="29">
        <v>3.4</v>
      </c>
      <c r="T124" s="29">
        <v>112.2</v>
      </c>
      <c r="U124" s="29">
        <v>112.6</v>
      </c>
      <c r="V124" s="29">
        <v>113.3</v>
      </c>
      <c r="W124" s="29">
        <v>4.4</v>
      </c>
      <c r="X124" s="29">
        <v>116.9</v>
      </c>
      <c r="Y124" s="29">
        <v>124.1</v>
      </c>
      <c r="Z124" s="29">
        <v>124.5</v>
      </c>
      <c r="AA124" s="29">
        <v>4.9</v>
      </c>
      <c r="AB124" s="29">
        <v>118</v>
      </c>
      <c r="AC124" s="29">
        <v>126.3</v>
      </c>
      <c r="AD124" s="29">
        <v>126.7</v>
      </c>
      <c r="AE124" s="29">
        <v>8.2</v>
      </c>
      <c r="AF124" s="29">
        <v>144.6</v>
      </c>
      <c r="AG124" s="29">
        <v>153.2</v>
      </c>
      <c r="AH124" s="29">
        <v>153.5</v>
      </c>
      <c r="AI124" s="29">
        <v>5.8</v>
      </c>
      <c r="AJ124" s="29">
        <v>118.3</v>
      </c>
      <c r="AK124" s="29">
        <v>124.8</v>
      </c>
      <c r="AL124" s="29">
        <v>125.5</v>
      </c>
      <c r="AM124" s="3">
        <v>2</v>
      </c>
    </row>
    <row r="125" spans="1:39" ht="12.75">
      <c r="A125" s="102" t="s">
        <v>178</v>
      </c>
      <c r="B125" s="101" t="s">
        <v>105</v>
      </c>
      <c r="C125" s="29">
        <v>4.5</v>
      </c>
      <c r="D125" s="29">
        <v>122.3</v>
      </c>
      <c r="E125" s="29">
        <v>123.2</v>
      </c>
      <c r="F125" s="29">
        <v>122.9</v>
      </c>
      <c r="G125" s="29">
        <v>6.5</v>
      </c>
      <c r="H125" s="29">
        <v>121.3</v>
      </c>
      <c r="I125" s="29">
        <v>114.9</v>
      </c>
      <c r="J125" s="29">
        <v>115.2</v>
      </c>
      <c r="K125" s="29">
        <v>6</v>
      </c>
      <c r="L125" s="29">
        <v>110.2</v>
      </c>
      <c r="M125" s="29">
        <v>121.3</v>
      </c>
      <c r="N125" s="29">
        <v>124.2</v>
      </c>
      <c r="O125" s="29">
        <v>5.2</v>
      </c>
      <c r="P125" s="29">
        <v>126.7</v>
      </c>
      <c r="Q125" s="29">
        <v>127.1</v>
      </c>
      <c r="R125" s="29">
        <v>126.6</v>
      </c>
      <c r="S125" s="29">
        <v>-2</v>
      </c>
      <c r="T125" s="29">
        <v>120.8</v>
      </c>
      <c r="U125" s="29">
        <v>112</v>
      </c>
      <c r="V125" s="29">
        <v>113.5</v>
      </c>
      <c r="W125" s="29">
        <v>3</v>
      </c>
      <c r="X125" s="29">
        <v>120.3</v>
      </c>
      <c r="Y125" s="29">
        <v>125</v>
      </c>
      <c r="Z125" s="29">
        <v>125</v>
      </c>
      <c r="AA125" s="29">
        <v>3.7</v>
      </c>
      <c r="AB125" s="29">
        <v>124.2</v>
      </c>
      <c r="AC125" s="29">
        <v>126.6</v>
      </c>
      <c r="AD125" s="29">
        <v>127.2</v>
      </c>
      <c r="AE125" s="29">
        <v>7.5</v>
      </c>
      <c r="AF125" s="29">
        <v>147.7</v>
      </c>
      <c r="AG125" s="29">
        <v>154.7</v>
      </c>
      <c r="AH125" s="29">
        <v>155</v>
      </c>
      <c r="AI125" s="29">
        <v>4.9</v>
      </c>
      <c r="AJ125" s="29">
        <v>124.8</v>
      </c>
      <c r="AK125" s="29">
        <v>126</v>
      </c>
      <c r="AL125" s="29">
        <v>126.3</v>
      </c>
      <c r="AM125" s="3">
        <v>3</v>
      </c>
    </row>
    <row r="126" spans="1:39" ht="12.75">
      <c r="A126" s="102" t="s">
        <v>178</v>
      </c>
      <c r="B126" s="101" t="s">
        <v>109</v>
      </c>
      <c r="C126" s="29">
        <v>5.3</v>
      </c>
      <c r="D126" s="29">
        <v>122.4</v>
      </c>
      <c r="E126" s="29">
        <v>124.1</v>
      </c>
      <c r="F126" s="29">
        <v>123.4</v>
      </c>
      <c r="G126" s="29">
        <v>3.8</v>
      </c>
      <c r="H126" s="29">
        <v>116.8</v>
      </c>
      <c r="I126" s="29">
        <v>116.8</v>
      </c>
      <c r="J126" s="29">
        <v>115.5</v>
      </c>
      <c r="K126" s="29">
        <v>7.7</v>
      </c>
      <c r="L126" s="29">
        <v>118</v>
      </c>
      <c r="M126" s="29">
        <v>129.1</v>
      </c>
      <c r="N126" s="29">
        <v>125.3</v>
      </c>
      <c r="O126" s="29">
        <v>6.6</v>
      </c>
      <c r="P126" s="29">
        <v>124.9</v>
      </c>
      <c r="Q126" s="29">
        <v>128.4</v>
      </c>
      <c r="R126" s="29">
        <v>127.4</v>
      </c>
      <c r="S126" s="29">
        <v>5.5</v>
      </c>
      <c r="T126" s="29">
        <v>122</v>
      </c>
      <c r="U126" s="29">
        <v>113.7</v>
      </c>
      <c r="V126" s="29">
        <v>113.9</v>
      </c>
      <c r="W126" s="29">
        <v>4.1</v>
      </c>
      <c r="X126" s="29">
        <v>122.3</v>
      </c>
      <c r="Y126" s="29">
        <v>126.1</v>
      </c>
      <c r="Z126" s="29">
        <v>125.5</v>
      </c>
      <c r="AA126" s="29">
        <v>5.2</v>
      </c>
      <c r="AB126" s="29">
        <v>125.7</v>
      </c>
      <c r="AC126" s="29">
        <v>128.4</v>
      </c>
      <c r="AD126" s="29">
        <v>128</v>
      </c>
      <c r="AE126" s="29">
        <v>10.2</v>
      </c>
      <c r="AF126" s="29">
        <v>155</v>
      </c>
      <c r="AG126" s="29">
        <v>157.7</v>
      </c>
      <c r="AH126" s="29">
        <v>156.4</v>
      </c>
      <c r="AI126" s="29">
        <v>6.8</v>
      </c>
      <c r="AJ126" s="29">
        <v>125.8</v>
      </c>
      <c r="AK126" s="29">
        <v>128.2</v>
      </c>
      <c r="AL126" s="29">
        <v>127.1</v>
      </c>
      <c r="AM126" s="3">
        <v>4</v>
      </c>
    </row>
    <row r="127" spans="1:39" s="58" customFormat="1" ht="12.75">
      <c r="A127" s="103" t="s">
        <v>178</v>
      </c>
      <c r="B127" s="99" t="s">
        <v>111</v>
      </c>
      <c r="C127" s="29">
        <v>3.9</v>
      </c>
      <c r="D127" s="29">
        <v>121.3</v>
      </c>
      <c r="E127" s="29">
        <v>123.6</v>
      </c>
      <c r="F127" s="29">
        <v>123.5</v>
      </c>
      <c r="G127" s="29">
        <v>1.8</v>
      </c>
      <c r="H127" s="29">
        <v>110.8</v>
      </c>
      <c r="I127" s="29">
        <v>115.9</v>
      </c>
      <c r="J127" s="29">
        <v>115.8</v>
      </c>
      <c r="K127" s="29">
        <v>5.9</v>
      </c>
      <c r="L127" s="29">
        <v>117.3</v>
      </c>
      <c r="M127" s="29">
        <v>126.2</v>
      </c>
      <c r="N127" s="29">
        <v>126.4</v>
      </c>
      <c r="O127" s="29">
        <v>5.5</v>
      </c>
      <c r="P127" s="29">
        <v>131.4</v>
      </c>
      <c r="Q127" s="29">
        <v>128</v>
      </c>
      <c r="R127" s="29">
        <v>127.9</v>
      </c>
      <c r="S127" s="29">
        <v>1.1</v>
      </c>
      <c r="T127" s="29">
        <v>111.8</v>
      </c>
      <c r="U127" s="29">
        <v>114.6</v>
      </c>
      <c r="V127" s="29">
        <v>114.3</v>
      </c>
      <c r="W127" s="29">
        <v>3.8</v>
      </c>
      <c r="X127" s="29">
        <v>122.1</v>
      </c>
      <c r="Y127" s="29">
        <v>126.3</v>
      </c>
      <c r="Z127" s="29">
        <v>126</v>
      </c>
      <c r="AA127" s="29">
        <v>6.3</v>
      </c>
      <c r="AB127" s="29">
        <v>128.8</v>
      </c>
      <c r="AC127" s="29">
        <v>129.1</v>
      </c>
      <c r="AD127" s="29">
        <v>128.5</v>
      </c>
      <c r="AE127" s="29">
        <v>7.7</v>
      </c>
      <c r="AF127" s="29">
        <v>158.1</v>
      </c>
      <c r="AG127" s="29">
        <v>157.4</v>
      </c>
      <c r="AH127" s="29">
        <v>157.3</v>
      </c>
      <c r="AI127" s="29">
        <v>5.4</v>
      </c>
      <c r="AJ127" s="29">
        <v>126.5</v>
      </c>
      <c r="AK127" s="29">
        <v>128.1</v>
      </c>
      <c r="AL127" s="29">
        <v>127.7</v>
      </c>
      <c r="AM127" s="104">
        <v>5</v>
      </c>
    </row>
    <row r="128" spans="1:39" ht="12.75">
      <c r="A128" s="36" t="s">
        <v>178</v>
      </c>
      <c r="B128" s="14" t="s">
        <v>113</v>
      </c>
      <c r="C128" s="29">
        <v>3.1</v>
      </c>
      <c r="D128" s="29">
        <v>145.5</v>
      </c>
      <c r="E128" s="29">
        <v>122.8</v>
      </c>
      <c r="F128" s="29">
        <v>123.8</v>
      </c>
      <c r="G128" s="29">
        <v>-2</v>
      </c>
      <c r="H128" s="29">
        <v>131</v>
      </c>
      <c r="I128" s="29">
        <v>105.2</v>
      </c>
      <c r="J128" s="29">
        <v>116</v>
      </c>
      <c r="K128" s="29">
        <v>6</v>
      </c>
      <c r="L128" s="29">
        <v>147.5</v>
      </c>
      <c r="M128" s="29">
        <v>123.1</v>
      </c>
      <c r="N128" s="29">
        <v>127.6</v>
      </c>
      <c r="O128" s="29">
        <v>6.9</v>
      </c>
      <c r="P128" s="29">
        <v>154</v>
      </c>
      <c r="Q128" s="29">
        <v>128.4</v>
      </c>
      <c r="R128" s="29">
        <v>128.3</v>
      </c>
      <c r="S128" s="29">
        <v>3.5</v>
      </c>
      <c r="T128" s="29">
        <v>145.1</v>
      </c>
      <c r="U128" s="29">
        <v>115.4</v>
      </c>
      <c r="V128" s="29">
        <v>114.7</v>
      </c>
      <c r="W128" s="29">
        <v>4.5</v>
      </c>
      <c r="X128" s="29">
        <v>149</v>
      </c>
      <c r="Y128" s="29">
        <v>126.2</v>
      </c>
      <c r="Z128" s="29">
        <v>126.3</v>
      </c>
      <c r="AA128" s="29">
        <v>4.6</v>
      </c>
      <c r="AB128" s="29">
        <v>151</v>
      </c>
      <c r="AC128" s="29">
        <v>128.2</v>
      </c>
      <c r="AD128" s="29">
        <v>128.7</v>
      </c>
      <c r="AE128" s="29">
        <v>9.1</v>
      </c>
      <c r="AF128" s="29">
        <v>187.2</v>
      </c>
      <c r="AG128" s="29">
        <v>156.8</v>
      </c>
      <c r="AH128" s="29">
        <v>158</v>
      </c>
      <c r="AI128" s="29">
        <v>5</v>
      </c>
      <c r="AJ128" s="29">
        <v>151.1</v>
      </c>
      <c r="AK128" s="29">
        <v>127.5</v>
      </c>
      <c r="AL128" s="29">
        <v>128.2</v>
      </c>
      <c r="AM128" s="3">
        <v>6</v>
      </c>
    </row>
    <row r="129" spans="1:39" ht="12.75">
      <c r="A129" s="36" t="s">
        <v>178</v>
      </c>
      <c r="B129" s="14" t="s">
        <v>115</v>
      </c>
      <c r="C129" s="29">
        <v>3.4</v>
      </c>
      <c r="D129" s="29">
        <v>141.6</v>
      </c>
      <c r="E129" s="29">
        <v>124.4</v>
      </c>
      <c r="F129" s="29">
        <v>124.4</v>
      </c>
      <c r="G129" s="29">
        <v>0.1</v>
      </c>
      <c r="H129" s="29">
        <v>128</v>
      </c>
      <c r="I129" s="29">
        <v>116.1</v>
      </c>
      <c r="J129" s="29">
        <v>116.2</v>
      </c>
      <c r="K129" s="29">
        <v>5.5</v>
      </c>
      <c r="L129" s="29">
        <v>160.3</v>
      </c>
      <c r="M129" s="29">
        <v>133.9</v>
      </c>
      <c r="N129" s="29">
        <v>129</v>
      </c>
      <c r="O129" s="29">
        <v>4.3</v>
      </c>
      <c r="P129" s="29">
        <v>135.5</v>
      </c>
      <c r="Q129" s="29">
        <v>128.1</v>
      </c>
      <c r="R129" s="29">
        <v>128.7</v>
      </c>
      <c r="S129" s="29">
        <v>3.8</v>
      </c>
      <c r="T129" s="29">
        <v>116.5</v>
      </c>
      <c r="U129" s="29">
        <v>115.3</v>
      </c>
      <c r="V129" s="29">
        <v>115.1</v>
      </c>
      <c r="W129" s="29">
        <v>4.9</v>
      </c>
      <c r="X129" s="29">
        <v>158.7</v>
      </c>
      <c r="Y129" s="29">
        <v>127.5</v>
      </c>
      <c r="Z129" s="29">
        <v>126.7</v>
      </c>
      <c r="AA129" s="29">
        <v>6.5</v>
      </c>
      <c r="AB129" s="29">
        <v>141</v>
      </c>
      <c r="AC129" s="29">
        <v>129.4</v>
      </c>
      <c r="AD129" s="29">
        <v>129.1</v>
      </c>
      <c r="AE129" s="29">
        <v>9.3</v>
      </c>
      <c r="AF129" s="29">
        <v>171.9</v>
      </c>
      <c r="AG129" s="29">
        <v>159.9</v>
      </c>
      <c r="AH129" s="29">
        <v>159</v>
      </c>
      <c r="AI129" s="29">
        <v>4.7</v>
      </c>
      <c r="AJ129" s="29">
        <v>141.3</v>
      </c>
      <c r="AK129" s="29">
        <v>129.4</v>
      </c>
      <c r="AL129" s="29">
        <v>128.7</v>
      </c>
      <c r="AM129" s="3">
        <v>7</v>
      </c>
    </row>
    <row r="130" spans="1:39" ht="12.75">
      <c r="A130" s="36" t="s">
        <v>178</v>
      </c>
      <c r="B130" s="14" t="s">
        <v>117</v>
      </c>
      <c r="C130" s="29">
        <v>4.9</v>
      </c>
      <c r="D130" s="29">
        <v>121.5</v>
      </c>
      <c r="E130" s="29">
        <v>125.4</v>
      </c>
      <c r="F130" s="29">
        <v>125.3</v>
      </c>
      <c r="G130" s="29">
        <v>4.1</v>
      </c>
      <c r="H130" s="29">
        <v>109.1</v>
      </c>
      <c r="I130" s="29">
        <v>116.3</v>
      </c>
      <c r="J130" s="29">
        <v>116.3</v>
      </c>
      <c r="K130" s="29">
        <v>8.4</v>
      </c>
      <c r="L130" s="29">
        <v>128.5</v>
      </c>
      <c r="M130" s="29">
        <v>129.3</v>
      </c>
      <c r="N130" s="29">
        <v>130.2</v>
      </c>
      <c r="O130" s="29">
        <v>5.8</v>
      </c>
      <c r="P130" s="29">
        <v>129.9</v>
      </c>
      <c r="Q130" s="29">
        <v>129.2</v>
      </c>
      <c r="R130" s="29">
        <v>129.2</v>
      </c>
      <c r="S130" s="29">
        <v>3.1</v>
      </c>
      <c r="T130" s="29">
        <v>103.5</v>
      </c>
      <c r="U130" s="29">
        <v>115.2</v>
      </c>
      <c r="V130" s="29">
        <v>115.5</v>
      </c>
      <c r="W130" s="29">
        <v>3.2</v>
      </c>
      <c r="X130" s="29">
        <v>121.7</v>
      </c>
      <c r="Y130" s="29">
        <v>126</v>
      </c>
      <c r="Z130" s="29">
        <v>127</v>
      </c>
      <c r="AA130" s="29">
        <v>4.7</v>
      </c>
      <c r="AB130" s="29">
        <v>121.2</v>
      </c>
      <c r="AC130" s="29">
        <v>129.5</v>
      </c>
      <c r="AD130" s="29">
        <v>129.4</v>
      </c>
      <c r="AE130" s="29">
        <v>7.7</v>
      </c>
      <c r="AF130" s="29">
        <v>170.1</v>
      </c>
      <c r="AG130" s="29">
        <v>159.5</v>
      </c>
      <c r="AH130" s="29">
        <v>160</v>
      </c>
      <c r="AI130" s="29">
        <v>6.6</v>
      </c>
      <c r="AJ130" s="29">
        <v>128.9</v>
      </c>
      <c r="AK130" s="29">
        <v>128.8</v>
      </c>
      <c r="AL130" s="29">
        <v>129.3</v>
      </c>
      <c r="AM130" s="3">
        <v>8</v>
      </c>
    </row>
    <row r="131" spans="1:39" ht="12.75">
      <c r="A131" s="36" t="s">
        <v>178</v>
      </c>
      <c r="B131" s="14" t="s">
        <v>119</v>
      </c>
      <c r="C131" s="29">
        <v>9</v>
      </c>
      <c r="D131" s="29">
        <v>125.2</v>
      </c>
      <c r="E131" s="29">
        <v>126.9</v>
      </c>
      <c r="F131" s="29">
        <v>125.9</v>
      </c>
      <c r="G131" s="29">
        <v>14.4</v>
      </c>
      <c r="H131" s="29">
        <v>125.5</v>
      </c>
      <c r="I131" s="29">
        <v>124.6</v>
      </c>
      <c r="J131" s="29">
        <v>116.5</v>
      </c>
      <c r="K131" s="29">
        <v>17.8</v>
      </c>
      <c r="L131" s="29">
        <v>145.8</v>
      </c>
      <c r="M131" s="29">
        <v>132.9</v>
      </c>
      <c r="N131" s="29">
        <v>130.7</v>
      </c>
      <c r="O131" s="29">
        <v>6</v>
      </c>
      <c r="P131" s="29">
        <v>123.8</v>
      </c>
      <c r="Q131" s="29">
        <v>130.1</v>
      </c>
      <c r="R131" s="29">
        <v>129.6</v>
      </c>
      <c r="S131" s="29">
        <v>3.3</v>
      </c>
      <c r="T131" s="29">
        <v>105.7</v>
      </c>
      <c r="U131" s="29">
        <v>115.9</v>
      </c>
      <c r="V131" s="29">
        <v>115.9</v>
      </c>
      <c r="W131" s="29">
        <v>5.3</v>
      </c>
      <c r="X131" s="29">
        <v>120.9</v>
      </c>
      <c r="Y131" s="29">
        <v>128.3</v>
      </c>
      <c r="Z131" s="29">
        <v>127.4</v>
      </c>
      <c r="AA131" s="29">
        <v>4.1</v>
      </c>
      <c r="AB131" s="29">
        <v>125.2</v>
      </c>
      <c r="AC131" s="29">
        <v>129.4</v>
      </c>
      <c r="AD131" s="29">
        <v>129.7</v>
      </c>
      <c r="AE131" s="29">
        <v>9.4</v>
      </c>
      <c r="AF131" s="29">
        <v>153.4</v>
      </c>
      <c r="AG131" s="29">
        <v>161.4</v>
      </c>
      <c r="AH131" s="29">
        <v>160.9</v>
      </c>
      <c r="AI131" s="29">
        <v>7.9</v>
      </c>
      <c r="AJ131" s="29">
        <v>126.5</v>
      </c>
      <c r="AK131" s="29">
        <v>130.7</v>
      </c>
      <c r="AL131" s="29">
        <v>129.7</v>
      </c>
      <c r="AM131" s="3">
        <v>9</v>
      </c>
    </row>
    <row r="132" spans="1:39" ht="12.75">
      <c r="A132" s="3">
        <v>2005</v>
      </c>
      <c r="B132" s="3">
        <v>10</v>
      </c>
      <c r="C132" s="29">
        <v>2.3</v>
      </c>
      <c r="D132" s="29">
        <v>117.7</v>
      </c>
      <c r="E132" s="29">
        <v>126</v>
      </c>
      <c r="F132" s="29">
        <v>126.2</v>
      </c>
      <c r="G132" s="29">
        <v>-1.8</v>
      </c>
      <c r="H132" s="29">
        <v>106.8</v>
      </c>
      <c r="I132" s="29">
        <v>116.2</v>
      </c>
      <c r="J132" s="29">
        <v>116.8</v>
      </c>
      <c r="K132" s="29">
        <v>-0.8</v>
      </c>
      <c r="L132" s="29">
        <v>131.3</v>
      </c>
      <c r="M132" s="29">
        <v>129.5</v>
      </c>
      <c r="N132" s="29">
        <v>130.9</v>
      </c>
      <c r="O132" s="29">
        <v>5</v>
      </c>
      <c r="P132" s="29">
        <v>120.7</v>
      </c>
      <c r="Q132" s="29">
        <v>129.9</v>
      </c>
      <c r="R132" s="29">
        <v>130</v>
      </c>
      <c r="S132" s="29">
        <v>3.4</v>
      </c>
      <c r="T132" s="29">
        <v>106.7</v>
      </c>
      <c r="U132" s="29">
        <v>115.9</v>
      </c>
      <c r="V132" s="29">
        <v>116.3</v>
      </c>
      <c r="W132" s="29">
        <v>3.4</v>
      </c>
      <c r="X132" s="29">
        <v>120</v>
      </c>
      <c r="Y132" s="29">
        <v>127.3</v>
      </c>
      <c r="Z132" s="29">
        <v>127.7</v>
      </c>
      <c r="AA132" s="29">
        <v>5.1</v>
      </c>
      <c r="AB132" s="29">
        <v>128</v>
      </c>
      <c r="AC132" s="29">
        <v>130.3</v>
      </c>
      <c r="AD132" s="29">
        <v>130</v>
      </c>
      <c r="AE132" s="29">
        <v>7.5</v>
      </c>
      <c r="AF132" s="29">
        <v>150.5</v>
      </c>
      <c r="AG132" s="29">
        <v>161.3</v>
      </c>
      <c r="AH132" s="29">
        <v>161.7</v>
      </c>
      <c r="AI132" s="29">
        <v>5.4</v>
      </c>
      <c r="AJ132" s="29">
        <v>122.6</v>
      </c>
      <c r="AK132" s="29">
        <v>130</v>
      </c>
      <c r="AL132" s="29">
        <v>130.1</v>
      </c>
      <c r="AM132" s="3">
        <v>10</v>
      </c>
    </row>
    <row r="133" spans="1:39" ht="12.75">
      <c r="A133" s="3">
        <v>2005</v>
      </c>
      <c r="B133" s="3">
        <v>11</v>
      </c>
      <c r="C133" s="29">
        <v>5.4</v>
      </c>
      <c r="D133" s="29">
        <v>118.4</v>
      </c>
      <c r="E133" s="29">
        <v>126.3</v>
      </c>
      <c r="F133" s="29">
        <v>126.3</v>
      </c>
      <c r="G133" s="29">
        <v>4.7</v>
      </c>
      <c r="H133" s="29">
        <v>105.8</v>
      </c>
      <c r="I133" s="29">
        <v>117.1</v>
      </c>
      <c r="J133" s="29">
        <v>117</v>
      </c>
      <c r="K133" s="29">
        <v>8.4</v>
      </c>
      <c r="L133" s="29">
        <v>128.3</v>
      </c>
      <c r="M133" s="29">
        <v>129.7</v>
      </c>
      <c r="N133" s="29">
        <v>131.4</v>
      </c>
      <c r="O133" s="29">
        <v>5.5</v>
      </c>
      <c r="P133" s="29">
        <v>123.1</v>
      </c>
      <c r="Q133" s="29">
        <v>130.2</v>
      </c>
      <c r="R133" s="29">
        <v>130.4</v>
      </c>
      <c r="S133" s="29">
        <v>2.9</v>
      </c>
      <c r="T133" s="29">
        <v>105.2</v>
      </c>
      <c r="U133" s="29">
        <v>116.3</v>
      </c>
      <c r="V133" s="29">
        <v>116.8</v>
      </c>
      <c r="W133" s="29">
        <v>4.9</v>
      </c>
      <c r="X133" s="29">
        <v>122.5</v>
      </c>
      <c r="Y133" s="29">
        <v>128.5</v>
      </c>
      <c r="Z133" s="29">
        <v>128</v>
      </c>
      <c r="AA133" s="29">
        <v>4.9</v>
      </c>
      <c r="AB133" s="29">
        <v>128.8</v>
      </c>
      <c r="AC133" s="29">
        <v>130.4</v>
      </c>
      <c r="AD133" s="29">
        <v>130.2</v>
      </c>
      <c r="AE133" s="29">
        <v>8.9</v>
      </c>
      <c r="AF133" s="29">
        <v>155.3</v>
      </c>
      <c r="AG133" s="29">
        <v>162.8</v>
      </c>
      <c r="AH133" s="29">
        <v>162.5</v>
      </c>
      <c r="AI133" s="29">
        <v>6.5</v>
      </c>
      <c r="AJ133" s="29">
        <v>123.6</v>
      </c>
      <c r="AK133" s="29">
        <v>130.2</v>
      </c>
      <c r="AL133" s="29">
        <v>130.5</v>
      </c>
      <c r="AM133" s="3">
        <v>11</v>
      </c>
    </row>
    <row r="134" spans="1:39" ht="12.75">
      <c r="A134" s="3">
        <v>2005</v>
      </c>
      <c r="B134" s="3">
        <v>12</v>
      </c>
      <c r="C134" s="29">
        <v>4.5</v>
      </c>
      <c r="D134" s="29">
        <v>130.3</v>
      </c>
      <c r="E134" s="29">
        <v>126.3</v>
      </c>
      <c r="F134" s="29">
        <v>126.6</v>
      </c>
      <c r="G134" s="29">
        <v>2.6</v>
      </c>
      <c r="H134" s="29">
        <v>120.6</v>
      </c>
      <c r="I134" s="29">
        <v>116.8</v>
      </c>
      <c r="J134" s="29">
        <v>117.3</v>
      </c>
      <c r="K134" s="29">
        <v>8.3</v>
      </c>
      <c r="L134" s="29">
        <v>148.9</v>
      </c>
      <c r="M134" s="29">
        <v>133.5</v>
      </c>
      <c r="N134" s="29">
        <v>132.2</v>
      </c>
      <c r="O134" s="29">
        <v>5.6</v>
      </c>
      <c r="P134" s="29">
        <v>134.9</v>
      </c>
      <c r="Q134" s="29">
        <v>131.5</v>
      </c>
      <c r="R134" s="29">
        <v>130.8</v>
      </c>
      <c r="S134" s="29">
        <v>8.5</v>
      </c>
      <c r="T134" s="29">
        <v>115.5</v>
      </c>
      <c r="U134" s="29">
        <v>119</v>
      </c>
      <c r="V134" s="29">
        <v>117.3</v>
      </c>
      <c r="W134" s="29">
        <v>3.5</v>
      </c>
      <c r="X134" s="29">
        <v>128</v>
      </c>
      <c r="Y134" s="29">
        <v>127.8</v>
      </c>
      <c r="Z134" s="29">
        <v>128.3</v>
      </c>
      <c r="AA134" s="29">
        <v>4.1</v>
      </c>
      <c r="AB134" s="29">
        <v>139.6</v>
      </c>
      <c r="AC134" s="29">
        <v>130.2</v>
      </c>
      <c r="AD134" s="29">
        <v>130.3</v>
      </c>
      <c r="AE134" s="29">
        <v>7.5</v>
      </c>
      <c r="AF134" s="29">
        <v>166.2</v>
      </c>
      <c r="AG134" s="29">
        <v>163</v>
      </c>
      <c r="AH134" s="29">
        <v>163.5</v>
      </c>
      <c r="AI134" s="29">
        <v>5.4</v>
      </c>
      <c r="AJ134" s="29">
        <v>135.5</v>
      </c>
      <c r="AK134" s="29">
        <v>130.2</v>
      </c>
      <c r="AL134" s="29">
        <v>130.9</v>
      </c>
      <c r="AM134" s="3">
        <v>12</v>
      </c>
    </row>
    <row r="135" spans="1:39" ht="12.75">
      <c r="A135" s="35">
        <v>2006</v>
      </c>
      <c r="B135" s="33" t="s">
        <v>97</v>
      </c>
      <c r="C135" s="34">
        <v>4.6</v>
      </c>
      <c r="D135" s="34">
        <v>116.8</v>
      </c>
      <c r="E135" s="34">
        <v>127</v>
      </c>
      <c r="F135" s="34">
        <v>126.9</v>
      </c>
      <c r="G135" s="34">
        <v>2.7</v>
      </c>
      <c r="H135" s="34">
        <v>105.9</v>
      </c>
      <c r="I135" s="34">
        <v>118.5</v>
      </c>
      <c r="J135" s="34">
        <v>117.6</v>
      </c>
      <c r="K135" s="34">
        <v>9</v>
      </c>
      <c r="L135" s="34">
        <v>107.9</v>
      </c>
      <c r="M135" s="34">
        <v>133.9</v>
      </c>
      <c r="N135" s="34">
        <v>133.1</v>
      </c>
      <c r="O135" s="34">
        <v>4.7</v>
      </c>
      <c r="P135" s="34">
        <v>123.5</v>
      </c>
      <c r="Q135" s="34">
        <v>130.6</v>
      </c>
      <c r="R135" s="34">
        <v>131.1</v>
      </c>
      <c r="S135" s="34">
        <v>-0.5</v>
      </c>
      <c r="T135" s="34">
        <v>109.2</v>
      </c>
      <c r="U135" s="34">
        <v>115.9</v>
      </c>
      <c r="V135" s="34">
        <v>117.8</v>
      </c>
      <c r="W135" s="34">
        <v>4.5</v>
      </c>
      <c r="X135" s="34">
        <v>120.8</v>
      </c>
      <c r="Y135" s="34">
        <v>128.5</v>
      </c>
      <c r="Z135" s="34">
        <v>128.6</v>
      </c>
      <c r="AA135" s="34">
        <v>2.7</v>
      </c>
      <c r="AB135" s="34">
        <v>117</v>
      </c>
      <c r="AC135" s="34">
        <v>130.4</v>
      </c>
      <c r="AD135" s="34">
        <v>130.5</v>
      </c>
      <c r="AE135" s="34">
        <v>9.2</v>
      </c>
      <c r="AF135" s="34">
        <v>155.2</v>
      </c>
      <c r="AG135" s="34">
        <v>165</v>
      </c>
      <c r="AH135" s="34">
        <v>164.5</v>
      </c>
      <c r="AI135" s="34">
        <v>6.1</v>
      </c>
      <c r="AJ135" s="34">
        <v>123.1</v>
      </c>
      <c r="AK135" s="34">
        <v>132.8</v>
      </c>
      <c r="AL135" s="34">
        <v>131.4</v>
      </c>
      <c r="AM135" s="53" t="s">
        <v>180</v>
      </c>
    </row>
    <row r="136" spans="1:39" ht="12.75">
      <c r="A136" s="98" t="s">
        <v>181</v>
      </c>
      <c r="B136" s="65" t="s">
        <v>101</v>
      </c>
      <c r="C136" s="29">
        <v>4.9</v>
      </c>
      <c r="D136" s="29">
        <v>120.8</v>
      </c>
      <c r="E136" s="29">
        <v>127.3</v>
      </c>
      <c r="F136" s="29">
        <v>127.2</v>
      </c>
      <c r="G136" s="29">
        <v>3</v>
      </c>
      <c r="H136" s="29">
        <v>113.3</v>
      </c>
      <c r="I136" s="29">
        <v>117.4</v>
      </c>
      <c r="J136" s="29">
        <v>117.9</v>
      </c>
      <c r="K136" s="29">
        <v>8.1</v>
      </c>
      <c r="L136" s="29">
        <v>111.9</v>
      </c>
      <c r="M136" s="29">
        <v>132.1</v>
      </c>
      <c r="N136" s="29">
        <v>133.7</v>
      </c>
      <c r="O136" s="29">
        <v>5.4</v>
      </c>
      <c r="P136" s="29">
        <v>125.9</v>
      </c>
      <c r="Q136" s="29">
        <v>131.6</v>
      </c>
      <c r="R136" s="29">
        <v>131.4</v>
      </c>
      <c r="S136" s="29">
        <v>9.1</v>
      </c>
      <c r="T136" s="29">
        <v>122.4</v>
      </c>
      <c r="U136" s="29">
        <v>121.7</v>
      </c>
      <c r="V136" s="29">
        <v>118.2</v>
      </c>
      <c r="W136" s="29">
        <v>5.1</v>
      </c>
      <c r="X136" s="29">
        <v>122.9</v>
      </c>
      <c r="Y136" s="29">
        <v>129.7</v>
      </c>
      <c r="Z136" s="29">
        <v>129</v>
      </c>
      <c r="AA136" s="29">
        <v>4.2</v>
      </c>
      <c r="AB136" s="29">
        <v>123</v>
      </c>
      <c r="AC136" s="29">
        <v>130.9</v>
      </c>
      <c r="AD136" s="29">
        <v>130.8</v>
      </c>
      <c r="AE136" s="29">
        <v>7.9</v>
      </c>
      <c r="AF136" s="29">
        <v>156.1</v>
      </c>
      <c r="AG136" s="29">
        <v>165.4</v>
      </c>
      <c r="AH136" s="29">
        <v>165.5</v>
      </c>
      <c r="AI136" s="29">
        <v>5.6</v>
      </c>
      <c r="AJ136" s="29">
        <v>124.9</v>
      </c>
      <c r="AK136" s="29">
        <v>131.3</v>
      </c>
      <c r="AL136" s="29">
        <v>131.7</v>
      </c>
      <c r="AM136" s="3">
        <v>2</v>
      </c>
    </row>
    <row r="137" spans="1:39" ht="12.75">
      <c r="A137" s="98">
        <v>2006</v>
      </c>
      <c r="B137" s="65" t="s">
        <v>105</v>
      </c>
      <c r="C137" s="29">
        <v>5.2</v>
      </c>
      <c r="D137" s="29">
        <v>128.7</v>
      </c>
      <c r="E137" s="29">
        <v>127.1</v>
      </c>
      <c r="F137" s="29">
        <v>127.5</v>
      </c>
      <c r="G137" s="29">
        <v>7.2</v>
      </c>
      <c r="H137" s="29">
        <v>130</v>
      </c>
      <c r="I137" s="29">
        <v>119</v>
      </c>
      <c r="J137" s="29">
        <v>118.1</v>
      </c>
      <c r="K137" s="29">
        <v>18.5</v>
      </c>
      <c r="L137" s="29">
        <v>130.6</v>
      </c>
      <c r="M137" s="29">
        <v>137.7</v>
      </c>
      <c r="N137" s="29">
        <v>134.1</v>
      </c>
      <c r="O137" s="29">
        <v>3.4</v>
      </c>
      <c r="P137" s="29">
        <v>131</v>
      </c>
      <c r="Q137" s="29">
        <v>131.4</v>
      </c>
      <c r="R137" s="29">
        <v>131.8</v>
      </c>
      <c r="S137" s="29">
        <v>5</v>
      </c>
      <c r="T137" s="29">
        <v>126.8</v>
      </c>
      <c r="U137" s="29">
        <v>116.1</v>
      </c>
      <c r="V137" s="29">
        <v>118.6</v>
      </c>
      <c r="W137" s="29">
        <v>2.4</v>
      </c>
      <c r="X137" s="29">
        <v>123.2</v>
      </c>
      <c r="Y137" s="29">
        <v>128.7</v>
      </c>
      <c r="Z137" s="29">
        <v>129.3</v>
      </c>
      <c r="AA137" s="29">
        <v>2.8</v>
      </c>
      <c r="AB137" s="29">
        <v>127.7</v>
      </c>
      <c r="AC137" s="29">
        <v>130.9</v>
      </c>
      <c r="AD137" s="29">
        <v>131.1</v>
      </c>
      <c r="AE137" s="29">
        <v>7.4</v>
      </c>
      <c r="AF137" s="29">
        <v>158.7</v>
      </c>
      <c r="AG137" s="29">
        <v>166.7</v>
      </c>
      <c r="AH137" s="29">
        <v>166.4</v>
      </c>
      <c r="AI137" s="29">
        <v>4.9</v>
      </c>
      <c r="AJ137" s="29">
        <v>130.9</v>
      </c>
      <c r="AK137" s="29">
        <v>131.7</v>
      </c>
      <c r="AL137" s="29">
        <v>132.1</v>
      </c>
      <c r="AM137" s="3">
        <v>3</v>
      </c>
    </row>
    <row r="138" spans="1:39" ht="12.75">
      <c r="A138" s="98" t="s">
        <v>181</v>
      </c>
      <c r="B138" s="65" t="s">
        <v>109</v>
      </c>
      <c r="C138" s="29">
        <v>0.2</v>
      </c>
      <c r="D138" s="29">
        <v>122.6</v>
      </c>
      <c r="E138" s="29">
        <v>127.5</v>
      </c>
      <c r="F138" s="29">
        <v>128</v>
      </c>
      <c r="G138" s="29">
        <v>-4.5</v>
      </c>
      <c r="H138" s="29">
        <v>111.6</v>
      </c>
      <c r="I138" s="29">
        <v>116.7</v>
      </c>
      <c r="J138" s="29">
        <v>118.3</v>
      </c>
      <c r="K138" s="29">
        <v>-1.6</v>
      </c>
      <c r="L138" s="29">
        <v>116.1</v>
      </c>
      <c r="M138" s="29">
        <v>130.8</v>
      </c>
      <c r="N138" s="29">
        <v>134.8</v>
      </c>
      <c r="O138" s="29">
        <v>2.3</v>
      </c>
      <c r="P138" s="29">
        <v>127.8</v>
      </c>
      <c r="Q138" s="29">
        <v>131.9</v>
      </c>
      <c r="R138" s="29">
        <v>132.5</v>
      </c>
      <c r="S138" s="29">
        <v>7</v>
      </c>
      <c r="T138" s="29">
        <v>130.5</v>
      </c>
      <c r="U138" s="29">
        <v>120.1</v>
      </c>
      <c r="V138" s="29">
        <v>119</v>
      </c>
      <c r="W138" s="29">
        <v>0.9</v>
      </c>
      <c r="X138" s="29">
        <v>123.4</v>
      </c>
      <c r="Y138" s="29">
        <v>128.9</v>
      </c>
      <c r="Z138" s="29">
        <v>129.6</v>
      </c>
      <c r="AA138" s="29">
        <v>1.4</v>
      </c>
      <c r="AB138" s="29">
        <v>127.5</v>
      </c>
      <c r="AC138" s="29">
        <v>131</v>
      </c>
      <c r="AD138" s="29">
        <v>131.6</v>
      </c>
      <c r="AE138" s="29">
        <v>4.8</v>
      </c>
      <c r="AF138" s="29">
        <v>162.4</v>
      </c>
      <c r="AG138" s="29">
        <v>166.6</v>
      </c>
      <c r="AH138" s="29">
        <v>167.4</v>
      </c>
      <c r="AI138" s="29">
        <v>2</v>
      </c>
      <c r="AJ138" s="29">
        <v>128.4</v>
      </c>
      <c r="AK138" s="29">
        <v>132.1</v>
      </c>
      <c r="AL138" s="29">
        <v>132.6</v>
      </c>
      <c r="AM138" s="3">
        <v>4</v>
      </c>
    </row>
    <row r="139" spans="1:39" ht="12.75">
      <c r="A139" s="98" t="s">
        <v>181</v>
      </c>
      <c r="B139" s="65" t="s">
        <v>111</v>
      </c>
      <c r="C139" s="29">
        <v>3.3</v>
      </c>
      <c r="D139" s="29">
        <v>125.3</v>
      </c>
      <c r="E139" s="29">
        <v>128.6</v>
      </c>
      <c r="F139" s="29">
        <v>128.9</v>
      </c>
      <c r="G139" s="29">
        <v>2.6</v>
      </c>
      <c r="H139" s="29">
        <v>113.6</v>
      </c>
      <c r="I139" s="29">
        <v>117.6</v>
      </c>
      <c r="J139" s="29">
        <v>118.7</v>
      </c>
      <c r="K139" s="29">
        <v>7.2</v>
      </c>
      <c r="L139" s="29">
        <v>125.7</v>
      </c>
      <c r="M139" s="29">
        <v>133.1</v>
      </c>
      <c r="N139" s="29">
        <v>135.9</v>
      </c>
      <c r="O139" s="29">
        <v>3.2</v>
      </c>
      <c r="P139" s="29">
        <v>135.6</v>
      </c>
      <c r="Q139" s="29">
        <v>132.7</v>
      </c>
      <c r="R139" s="29">
        <v>133.3</v>
      </c>
      <c r="S139" s="29">
        <v>3.5</v>
      </c>
      <c r="T139" s="29">
        <v>115.7</v>
      </c>
      <c r="U139" s="29">
        <v>118</v>
      </c>
      <c r="V139" s="29">
        <v>119.4</v>
      </c>
      <c r="W139" s="29">
        <v>1.7</v>
      </c>
      <c r="X139" s="29">
        <v>124.2</v>
      </c>
      <c r="Y139" s="29">
        <v>129.3</v>
      </c>
      <c r="Z139" s="29">
        <v>130.1</v>
      </c>
      <c r="AA139" s="29">
        <v>2.1</v>
      </c>
      <c r="AB139" s="29">
        <v>131.5</v>
      </c>
      <c r="AC139" s="29">
        <v>132.2</v>
      </c>
      <c r="AD139" s="29">
        <v>132.6</v>
      </c>
      <c r="AE139" s="29">
        <v>6.6</v>
      </c>
      <c r="AF139" s="29">
        <v>168.4</v>
      </c>
      <c r="AG139" s="29">
        <v>168.2</v>
      </c>
      <c r="AH139" s="29">
        <v>169.3</v>
      </c>
      <c r="AI139" s="29">
        <v>4.1</v>
      </c>
      <c r="AJ139" s="29">
        <v>131.6</v>
      </c>
      <c r="AK139" s="29">
        <v>132.1</v>
      </c>
      <c r="AL139" s="29">
        <v>133.3</v>
      </c>
      <c r="AM139" s="104">
        <v>5</v>
      </c>
    </row>
    <row r="140" spans="1:39" ht="12.75">
      <c r="A140" s="98" t="s">
        <v>181</v>
      </c>
      <c r="B140" s="14" t="s">
        <v>113</v>
      </c>
      <c r="C140" s="29">
        <v>8.9</v>
      </c>
      <c r="D140" s="29">
        <v>158.5</v>
      </c>
      <c r="E140" s="29">
        <v>130.5</v>
      </c>
      <c r="F140" s="29">
        <v>129.9</v>
      </c>
      <c r="G140" s="29">
        <v>13.4</v>
      </c>
      <c r="H140" s="29">
        <v>148.6</v>
      </c>
      <c r="I140" s="29">
        <v>121.5</v>
      </c>
      <c r="J140" s="29">
        <v>119.2</v>
      </c>
      <c r="K140" s="29">
        <v>21.6</v>
      </c>
      <c r="L140" s="29">
        <v>179.4</v>
      </c>
      <c r="M140" s="29">
        <v>145.1</v>
      </c>
      <c r="N140" s="29">
        <v>137.1</v>
      </c>
      <c r="O140" s="29">
        <v>5.8</v>
      </c>
      <c r="P140" s="29">
        <v>163</v>
      </c>
      <c r="Q140" s="29">
        <v>135.6</v>
      </c>
      <c r="R140" s="29">
        <v>134.3</v>
      </c>
      <c r="S140" s="29">
        <v>3.7</v>
      </c>
      <c r="T140" s="29">
        <v>150.5</v>
      </c>
      <c r="U140" s="29">
        <v>120.7</v>
      </c>
      <c r="V140" s="29">
        <v>119.9</v>
      </c>
      <c r="W140" s="29">
        <v>4.1</v>
      </c>
      <c r="X140" s="29">
        <v>155.2</v>
      </c>
      <c r="Y140" s="29">
        <v>131.3</v>
      </c>
      <c r="Z140" s="29">
        <v>130.7</v>
      </c>
      <c r="AA140" s="29">
        <v>5.4</v>
      </c>
      <c r="AB140" s="29">
        <v>159.2</v>
      </c>
      <c r="AC140" s="29">
        <v>134.8</v>
      </c>
      <c r="AD140" s="29">
        <v>133.8</v>
      </c>
      <c r="AE140" s="29">
        <v>11.1</v>
      </c>
      <c r="AF140" s="29">
        <v>208</v>
      </c>
      <c r="AG140" s="29">
        <v>173.3</v>
      </c>
      <c r="AH140" s="29">
        <v>171.6</v>
      </c>
      <c r="AI140" s="29">
        <v>8.3</v>
      </c>
      <c r="AJ140" s="29">
        <v>163.6</v>
      </c>
      <c r="AK140" s="29">
        <v>139.6</v>
      </c>
      <c r="AL140" s="29">
        <v>134.3</v>
      </c>
      <c r="AM140" s="3">
        <v>6</v>
      </c>
    </row>
    <row r="141" spans="1:39" ht="12.75">
      <c r="A141" s="98" t="s">
        <v>181</v>
      </c>
      <c r="B141" s="14" t="s">
        <v>115</v>
      </c>
      <c r="C141" s="29">
        <v>2.3</v>
      </c>
      <c r="D141" s="29">
        <v>144.8</v>
      </c>
      <c r="E141" s="29">
        <v>131</v>
      </c>
      <c r="F141" s="29">
        <v>130.7</v>
      </c>
      <c r="G141" s="29">
        <v>0.1</v>
      </c>
      <c r="H141" s="29">
        <v>128.1</v>
      </c>
      <c r="I141" s="29">
        <v>119.3</v>
      </c>
      <c r="J141" s="29">
        <v>119.5</v>
      </c>
      <c r="K141" s="29">
        <v>-8.4</v>
      </c>
      <c r="L141" s="29">
        <v>146.9</v>
      </c>
      <c r="M141" s="29">
        <v>134.8</v>
      </c>
      <c r="N141" s="29">
        <v>138</v>
      </c>
      <c r="O141" s="29">
        <v>5.5</v>
      </c>
      <c r="P141" s="29">
        <v>142.9</v>
      </c>
      <c r="Q141" s="29">
        <v>135.4</v>
      </c>
      <c r="R141" s="29">
        <v>135.1</v>
      </c>
      <c r="S141" s="29">
        <v>4.4</v>
      </c>
      <c r="T141" s="29">
        <v>121.7</v>
      </c>
      <c r="U141" s="29">
        <v>120.8</v>
      </c>
      <c r="V141" s="29">
        <v>120.5</v>
      </c>
      <c r="W141" s="29">
        <v>2.4</v>
      </c>
      <c r="X141" s="29">
        <v>162.5</v>
      </c>
      <c r="Y141" s="29">
        <v>131.4</v>
      </c>
      <c r="Z141" s="29">
        <v>131.2</v>
      </c>
      <c r="AA141" s="29">
        <v>3.8</v>
      </c>
      <c r="AB141" s="29">
        <v>146.4</v>
      </c>
      <c r="AC141" s="29">
        <v>134.7</v>
      </c>
      <c r="AD141" s="29">
        <v>134.6</v>
      </c>
      <c r="AE141" s="29">
        <v>7.9</v>
      </c>
      <c r="AF141" s="29">
        <v>185.5</v>
      </c>
      <c r="AG141" s="29">
        <v>173.3</v>
      </c>
      <c r="AH141" s="29">
        <v>173.3</v>
      </c>
      <c r="AI141" s="29">
        <v>3.9</v>
      </c>
      <c r="AJ141" s="29">
        <v>146.7</v>
      </c>
      <c r="AK141" s="29">
        <v>135.8</v>
      </c>
      <c r="AL141" s="29">
        <v>135.3</v>
      </c>
      <c r="AM141" s="3">
        <v>7</v>
      </c>
    </row>
    <row r="142" spans="1:39" ht="12.75">
      <c r="A142" s="98" t="s">
        <v>181</v>
      </c>
      <c r="B142" s="14" t="s">
        <v>117</v>
      </c>
      <c r="C142" s="29">
        <v>5.3</v>
      </c>
      <c r="D142" s="29">
        <v>128</v>
      </c>
      <c r="E142" s="29">
        <v>131.3</v>
      </c>
      <c r="F142" s="29">
        <v>131.2</v>
      </c>
      <c r="G142" s="29">
        <v>4.2</v>
      </c>
      <c r="H142" s="29">
        <v>113.6</v>
      </c>
      <c r="I142" s="29">
        <v>118.1</v>
      </c>
      <c r="J142" s="29">
        <v>119.9</v>
      </c>
      <c r="K142" s="29">
        <v>7.8</v>
      </c>
      <c r="L142" s="29">
        <v>138.6</v>
      </c>
      <c r="M142" s="29">
        <v>135.4</v>
      </c>
      <c r="N142" s="29">
        <v>138.8</v>
      </c>
      <c r="O142" s="29">
        <v>4.6</v>
      </c>
      <c r="P142" s="29">
        <v>135.9</v>
      </c>
      <c r="Q142" s="29">
        <v>135.3</v>
      </c>
      <c r="R142" s="29">
        <v>135.7</v>
      </c>
      <c r="S142" s="29">
        <v>4.8</v>
      </c>
      <c r="T142" s="29">
        <v>108.6</v>
      </c>
      <c r="U142" s="29">
        <v>120.9</v>
      </c>
      <c r="V142" s="29">
        <v>120.9</v>
      </c>
      <c r="W142" s="29">
        <v>5.4</v>
      </c>
      <c r="X142" s="29">
        <v>128.2</v>
      </c>
      <c r="Y142" s="29">
        <v>132.8</v>
      </c>
      <c r="Z142" s="29">
        <v>131.6</v>
      </c>
      <c r="AA142" s="29">
        <v>3.9</v>
      </c>
      <c r="AB142" s="29">
        <v>125.9</v>
      </c>
      <c r="AC142" s="29">
        <v>134.7</v>
      </c>
      <c r="AD142" s="29">
        <v>135.2</v>
      </c>
      <c r="AE142" s="29">
        <v>9.1</v>
      </c>
      <c r="AF142" s="29">
        <v>185.6</v>
      </c>
      <c r="AG142" s="29">
        <v>174.8</v>
      </c>
      <c r="AH142" s="29">
        <v>174.4</v>
      </c>
      <c r="AI142" s="29">
        <v>6</v>
      </c>
      <c r="AJ142" s="29">
        <v>136.6</v>
      </c>
      <c r="AK142" s="29">
        <v>136.4</v>
      </c>
      <c r="AL142" s="29">
        <v>136.3</v>
      </c>
      <c r="AM142" s="3">
        <v>8</v>
      </c>
    </row>
    <row r="143" spans="1:39" ht="12.75">
      <c r="A143" s="98" t="s">
        <v>181</v>
      </c>
      <c r="B143" s="14" t="s">
        <v>119</v>
      </c>
      <c r="C143" s="29">
        <v>3</v>
      </c>
      <c r="D143" s="29">
        <v>128.9</v>
      </c>
      <c r="E143" s="29">
        <v>131.8</v>
      </c>
      <c r="F143" s="29">
        <v>131.7</v>
      </c>
      <c r="G143" s="29">
        <v>-0.9</v>
      </c>
      <c r="H143" s="29">
        <v>124.4</v>
      </c>
      <c r="I143" s="29">
        <v>121.3</v>
      </c>
      <c r="J143" s="29">
        <v>120.3</v>
      </c>
      <c r="K143" s="29">
        <v>5.5</v>
      </c>
      <c r="L143" s="29">
        <v>153.8</v>
      </c>
      <c r="M143" s="29">
        <v>143.5</v>
      </c>
      <c r="N143" s="29">
        <v>139.9</v>
      </c>
      <c r="O143" s="29">
        <v>4.8</v>
      </c>
      <c r="P143" s="29">
        <v>129.7</v>
      </c>
      <c r="Q143" s="29">
        <v>136.7</v>
      </c>
      <c r="R143" s="29">
        <v>136.2</v>
      </c>
      <c r="S143" s="29">
        <v>5.1</v>
      </c>
      <c r="T143" s="29">
        <v>111.1</v>
      </c>
      <c r="U143" s="29">
        <v>121.3</v>
      </c>
      <c r="V143" s="29">
        <v>121.4</v>
      </c>
      <c r="W143" s="29">
        <v>2.1</v>
      </c>
      <c r="X143" s="29">
        <v>123.5</v>
      </c>
      <c r="Y143" s="29">
        <v>131.9</v>
      </c>
      <c r="Z143" s="29">
        <v>132</v>
      </c>
      <c r="AA143" s="29">
        <v>4.8</v>
      </c>
      <c r="AB143" s="29">
        <v>131.3</v>
      </c>
      <c r="AC143" s="29">
        <v>136.2</v>
      </c>
      <c r="AD143" s="29">
        <v>136</v>
      </c>
      <c r="AE143" s="29">
        <v>8.3</v>
      </c>
      <c r="AF143" s="29">
        <v>166.1</v>
      </c>
      <c r="AG143" s="29">
        <v>175.1</v>
      </c>
      <c r="AH143" s="29">
        <v>175.3</v>
      </c>
      <c r="AI143" s="29">
        <v>5.4</v>
      </c>
      <c r="AJ143" s="29">
        <v>133.4</v>
      </c>
      <c r="AK143" s="29">
        <v>137.8</v>
      </c>
      <c r="AL143" s="29">
        <v>137.2</v>
      </c>
      <c r="AM143" s="3">
        <v>9</v>
      </c>
    </row>
    <row r="144" spans="1:39" ht="12.75">
      <c r="A144" s="98" t="s">
        <v>181</v>
      </c>
      <c r="B144" s="14" t="s">
        <v>121</v>
      </c>
      <c r="C144" s="29">
        <v>5.4</v>
      </c>
      <c r="D144" s="29">
        <v>124.1</v>
      </c>
      <c r="E144" s="29">
        <v>132.2</v>
      </c>
      <c r="F144" s="29">
        <v>132.2</v>
      </c>
      <c r="G144" s="29">
        <v>3.5</v>
      </c>
      <c r="H144" s="29">
        <v>110.5</v>
      </c>
      <c r="I144" s="29">
        <v>121.4</v>
      </c>
      <c r="J144" s="29">
        <v>120.8</v>
      </c>
      <c r="K144" s="29">
        <v>8.4</v>
      </c>
      <c r="L144" s="29">
        <v>142.3</v>
      </c>
      <c r="M144" s="29">
        <v>140.7</v>
      </c>
      <c r="N144" s="29">
        <v>141.2</v>
      </c>
      <c r="O144" s="29">
        <v>5.2</v>
      </c>
      <c r="P144" s="29">
        <v>127</v>
      </c>
      <c r="Q144" s="29">
        <v>136.6</v>
      </c>
      <c r="R144" s="29">
        <v>136.7</v>
      </c>
      <c r="S144" s="29">
        <v>5.7</v>
      </c>
      <c r="T144" s="29">
        <v>112.8</v>
      </c>
      <c r="U144" s="29">
        <v>122.6</v>
      </c>
      <c r="V144" s="29">
        <v>121.9</v>
      </c>
      <c r="W144" s="29">
        <v>5</v>
      </c>
      <c r="X144" s="29">
        <v>126</v>
      </c>
      <c r="Y144" s="29">
        <v>133.5</v>
      </c>
      <c r="Z144" s="29">
        <v>132.2</v>
      </c>
      <c r="AA144" s="29">
        <v>5.1</v>
      </c>
      <c r="AB144" s="29">
        <v>134.6</v>
      </c>
      <c r="AC144" s="29">
        <v>137.2</v>
      </c>
      <c r="AD144" s="29">
        <v>136.6</v>
      </c>
      <c r="AE144" s="29">
        <v>9.5</v>
      </c>
      <c r="AF144" s="29">
        <v>164.9</v>
      </c>
      <c r="AG144" s="29">
        <v>176.5</v>
      </c>
      <c r="AH144" s="29">
        <v>176</v>
      </c>
      <c r="AI144" s="29">
        <v>6.5</v>
      </c>
      <c r="AJ144" s="29">
        <v>130.6</v>
      </c>
      <c r="AK144" s="29">
        <v>138.3</v>
      </c>
      <c r="AL144" s="29">
        <v>138</v>
      </c>
      <c r="AM144" s="3">
        <v>10</v>
      </c>
    </row>
    <row r="145" spans="1:39" ht="12.75">
      <c r="A145" s="98" t="s">
        <v>181</v>
      </c>
      <c r="B145" s="14" t="s">
        <v>122</v>
      </c>
      <c r="C145" s="29">
        <v>5.3</v>
      </c>
      <c r="D145" s="29">
        <v>124.7</v>
      </c>
      <c r="E145" s="29">
        <v>132.5</v>
      </c>
      <c r="F145" s="29">
        <v>132.6</v>
      </c>
      <c r="G145" s="29">
        <v>4.3</v>
      </c>
      <c r="H145" s="29">
        <v>110.3</v>
      </c>
      <c r="I145" s="29">
        <v>120.7</v>
      </c>
      <c r="J145" s="29">
        <v>121.2</v>
      </c>
      <c r="K145" s="29">
        <v>9.2</v>
      </c>
      <c r="L145" s="29">
        <v>140</v>
      </c>
      <c r="M145" s="29">
        <v>140.7</v>
      </c>
      <c r="N145" s="29">
        <v>142.5</v>
      </c>
      <c r="O145" s="29">
        <v>5.3</v>
      </c>
      <c r="P145" s="29">
        <v>129.6</v>
      </c>
      <c r="Q145" s="29">
        <v>136.5</v>
      </c>
      <c r="R145" s="29">
        <v>137.2</v>
      </c>
      <c r="S145" s="29">
        <v>5.4</v>
      </c>
      <c r="T145" s="29">
        <v>110.9</v>
      </c>
      <c r="U145" s="29">
        <v>122.4</v>
      </c>
      <c r="V145" s="29">
        <v>122.4</v>
      </c>
      <c r="W145" s="29">
        <v>3.1</v>
      </c>
      <c r="X145" s="29">
        <v>126.4</v>
      </c>
      <c r="Y145" s="29">
        <v>132.4</v>
      </c>
      <c r="Z145" s="29">
        <v>132.4</v>
      </c>
      <c r="AA145" s="29">
        <v>5.2</v>
      </c>
      <c r="AB145" s="29">
        <v>135.5</v>
      </c>
      <c r="AC145" s="29">
        <v>136.8</v>
      </c>
      <c r="AD145" s="29">
        <v>136.9</v>
      </c>
      <c r="AE145" s="29">
        <v>8.8</v>
      </c>
      <c r="AF145" s="29">
        <v>168.9</v>
      </c>
      <c r="AG145" s="29">
        <v>175.9</v>
      </c>
      <c r="AH145" s="29">
        <v>176.8</v>
      </c>
      <c r="AI145" s="29">
        <v>7</v>
      </c>
      <c r="AJ145" s="29">
        <v>132.2</v>
      </c>
      <c r="AK145" s="29">
        <v>138.2</v>
      </c>
      <c r="AL145" s="29">
        <v>138.7</v>
      </c>
      <c r="AM145" s="3">
        <v>11</v>
      </c>
    </row>
    <row r="146" spans="1:39" ht="12.75">
      <c r="A146" s="98" t="s">
        <v>181</v>
      </c>
      <c r="B146" s="14" t="s">
        <v>123</v>
      </c>
      <c r="C146" s="29">
        <v>4.7</v>
      </c>
      <c r="D146" s="29">
        <v>136.4</v>
      </c>
      <c r="E146" s="29">
        <v>132.9</v>
      </c>
      <c r="F146" s="29">
        <v>133.1</v>
      </c>
      <c r="G146" s="29">
        <v>2.9</v>
      </c>
      <c r="H146" s="29">
        <v>124.1</v>
      </c>
      <c r="I146" s="29">
        <v>121.6</v>
      </c>
      <c r="J146" s="29">
        <v>121.6</v>
      </c>
      <c r="K146" s="29">
        <v>8.1</v>
      </c>
      <c r="L146" s="29">
        <v>161</v>
      </c>
      <c r="M146" s="29">
        <v>145.9</v>
      </c>
      <c r="N146" s="29">
        <v>144</v>
      </c>
      <c r="O146" s="29">
        <v>4.9</v>
      </c>
      <c r="P146" s="29">
        <v>141.5</v>
      </c>
      <c r="Q146" s="29">
        <v>138.1</v>
      </c>
      <c r="R146" s="29">
        <v>137.9</v>
      </c>
      <c r="S146" s="29">
        <v>0.2</v>
      </c>
      <c r="T146" s="29">
        <v>115.7</v>
      </c>
      <c r="U146" s="29">
        <v>121.7</v>
      </c>
      <c r="V146" s="29">
        <v>122.9</v>
      </c>
      <c r="W146" s="29">
        <v>3.5</v>
      </c>
      <c r="X146" s="29">
        <v>132.5</v>
      </c>
      <c r="Y146" s="29">
        <v>130.4</v>
      </c>
      <c r="Z146" s="29">
        <v>132.6</v>
      </c>
      <c r="AA146" s="29">
        <v>4.8</v>
      </c>
      <c r="AB146" s="29">
        <v>146.3</v>
      </c>
      <c r="AC146" s="29">
        <v>136.7</v>
      </c>
      <c r="AD146" s="29">
        <v>137.2</v>
      </c>
      <c r="AE146" s="29">
        <v>9</v>
      </c>
      <c r="AF146" s="29">
        <v>181.2</v>
      </c>
      <c r="AG146" s="29">
        <v>178.3</v>
      </c>
      <c r="AH146" s="29">
        <v>178</v>
      </c>
      <c r="AI146" s="29">
        <v>6.5</v>
      </c>
      <c r="AJ146" s="29">
        <v>144.3</v>
      </c>
      <c r="AK146" s="29">
        <v>140.2</v>
      </c>
      <c r="AL146" s="29">
        <v>139.5</v>
      </c>
      <c r="AM146" s="3">
        <v>12</v>
      </c>
    </row>
    <row r="147" spans="1:39" ht="12.75">
      <c r="A147" s="35" t="s">
        <v>182</v>
      </c>
      <c r="B147" s="33" t="s">
        <v>97</v>
      </c>
      <c r="C147" s="34">
        <v>5.7</v>
      </c>
      <c r="D147" s="34">
        <v>123.5</v>
      </c>
      <c r="E147" s="34">
        <v>133.7</v>
      </c>
      <c r="F147" s="34">
        <v>133.7</v>
      </c>
      <c r="G147" s="34">
        <v>3.8</v>
      </c>
      <c r="H147" s="34">
        <v>109.9</v>
      </c>
      <c r="I147" s="34">
        <v>121.5</v>
      </c>
      <c r="J147" s="34">
        <v>122</v>
      </c>
      <c r="K147" s="34">
        <v>10.7</v>
      </c>
      <c r="L147" s="34">
        <v>119.4</v>
      </c>
      <c r="M147" s="34">
        <v>143.7</v>
      </c>
      <c r="N147" s="34">
        <v>145.6</v>
      </c>
      <c r="O147" s="34">
        <v>6.6</v>
      </c>
      <c r="P147" s="34">
        <v>131.6</v>
      </c>
      <c r="Q147" s="34">
        <v>138.7</v>
      </c>
      <c r="R147" s="34">
        <v>138.7</v>
      </c>
      <c r="S147" s="34">
        <v>5</v>
      </c>
      <c r="T147" s="34">
        <v>114.6</v>
      </c>
      <c r="U147" s="34">
        <v>122.4</v>
      </c>
      <c r="V147" s="34">
        <v>123.5</v>
      </c>
      <c r="W147" s="34">
        <v>5.1</v>
      </c>
      <c r="X147" s="34">
        <v>126.9</v>
      </c>
      <c r="Y147" s="34">
        <v>133.5</v>
      </c>
      <c r="Z147" s="34">
        <v>132.9</v>
      </c>
      <c r="AA147" s="34">
        <v>6.8</v>
      </c>
      <c r="AB147" s="34">
        <v>124.9</v>
      </c>
      <c r="AC147" s="34">
        <v>137.6</v>
      </c>
      <c r="AD147" s="34">
        <v>137.9</v>
      </c>
      <c r="AE147" s="34">
        <v>9.7</v>
      </c>
      <c r="AF147" s="34">
        <v>170.2</v>
      </c>
      <c r="AG147" s="34">
        <v>179.2</v>
      </c>
      <c r="AH147" s="34">
        <v>179.4</v>
      </c>
      <c r="AI147" s="34">
        <v>6.5</v>
      </c>
      <c r="AJ147" s="34">
        <v>131.2</v>
      </c>
      <c r="AK147" s="34">
        <v>139.6</v>
      </c>
      <c r="AL147" s="34">
        <v>140.3</v>
      </c>
      <c r="AM147" s="53" t="s">
        <v>183</v>
      </c>
    </row>
    <row r="148" spans="1:39" ht="12.75">
      <c r="A148" s="98" t="s">
        <v>182</v>
      </c>
      <c r="B148" s="65" t="s">
        <v>101</v>
      </c>
      <c r="C148" s="29">
        <v>5.4</v>
      </c>
      <c r="D148" s="29">
        <v>127.3</v>
      </c>
      <c r="E148" s="29">
        <v>134.4</v>
      </c>
      <c r="F148" s="29">
        <v>134.3</v>
      </c>
      <c r="G148" s="29">
        <v>4.5</v>
      </c>
      <c r="H148" s="29">
        <v>118.4</v>
      </c>
      <c r="I148" s="29">
        <v>123.1</v>
      </c>
      <c r="J148" s="29">
        <v>122.4</v>
      </c>
      <c r="K148" s="29">
        <v>12.5</v>
      </c>
      <c r="L148" s="29">
        <v>125.9</v>
      </c>
      <c r="M148" s="29">
        <v>148.5</v>
      </c>
      <c r="N148" s="29">
        <v>147.2</v>
      </c>
      <c r="O148" s="29">
        <v>6.4</v>
      </c>
      <c r="P148" s="29">
        <v>133.9</v>
      </c>
      <c r="Q148" s="29">
        <v>139.3</v>
      </c>
      <c r="R148" s="29">
        <v>139.6</v>
      </c>
      <c r="S148" s="29">
        <v>0.3</v>
      </c>
      <c r="T148" s="29">
        <v>122.7</v>
      </c>
      <c r="U148" s="29">
        <v>124.3</v>
      </c>
      <c r="V148" s="29">
        <v>124.3</v>
      </c>
      <c r="W148" s="29">
        <v>2.9</v>
      </c>
      <c r="X148" s="29">
        <v>126.5</v>
      </c>
      <c r="Y148" s="29">
        <v>133.2</v>
      </c>
      <c r="Z148" s="29">
        <v>133.4</v>
      </c>
      <c r="AA148" s="29">
        <v>6.4</v>
      </c>
      <c r="AB148" s="29">
        <v>130.9</v>
      </c>
      <c r="AC148" s="29">
        <v>139</v>
      </c>
      <c r="AD148" s="29">
        <v>138.8</v>
      </c>
      <c r="AE148" s="29">
        <v>9.8</v>
      </c>
      <c r="AF148" s="29">
        <v>171.3</v>
      </c>
      <c r="AG148" s="29">
        <v>181.3</v>
      </c>
      <c r="AH148" s="29">
        <v>180.5</v>
      </c>
      <c r="AI148" s="29">
        <v>7.2</v>
      </c>
      <c r="AJ148" s="29">
        <v>133.9</v>
      </c>
      <c r="AK148" s="29">
        <v>141.8</v>
      </c>
      <c r="AL148" s="29">
        <v>141.1</v>
      </c>
      <c r="AM148" s="3">
        <v>2</v>
      </c>
    </row>
    <row r="149" spans="1:39" ht="12.75">
      <c r="A149" s="98" t="s">
        <v>182</v>
      </c>
      <c r="B149" s="65" t="s">
        <v>105</v>
      </c>
      <c r="C149" s="29">
        <v>6.1</v>
      </c>
      <c r="D149" s="29">
        <v>136.6</v>
      </c>
      <c r="E149" s="29">
        <v>134.9</v>
      </c>
      <c r="F149" s="29">
        <v>134.8</v>
      </c>
      <c r="G149" s="29">
        <v>3.4</v>
      </c>
      <c r="H149" s="29">
        <v>134.3</v>
      </c>
      <c r="I149" s="29">
        <v>121.8</v>
      </c>
      <c r="J149" s="29">
        <v>122.9</v>
      </c>
      <c r="K149" s="29">
        <v>10</v>
      </c>
      <c r="L149" s="29">
        <v>143.7</v>
      </c>
      <c r="M149" s="29">
        <v>149.7</v>
      </c>
      <c r="N149" s="29">
        <v>148.6</v>
      </c>
      <c r="O149" s="29">
        <v>7.8</v>
      </c>
      <c r="P149" s="29">
        <v>141.2</v>
      </c>
      <c r="Q149" s="29">
        <v>141.3</v>
      </c>
      <c r="R149" s="29">
        <v>140.3</v>
      </c>
      <c r="S149" s="29">
        <v>12.5</v>
      </c>
      <c r="T149" s="29">
        <v>142.6</v>
      </c>
      <c r="U149" s="29">
        <v>126</v>
      </c>
      <c r="V149" s="29">
        <v>125.1</v>
      </c>
      <c r="W149" s="29">
        <v>4.7</v>
      </c>
      <c r="X149" s="29">
        <v>129.1</v>
      </c>
      <c r="Y149" s="29">
        <v>134.3</v>
      </c>
      <c r="Z149" s="29">
        <v>133.8</v>
      </c>
      <c r="AA149" s="29">
        <v>7.2</v>
      </c>
      <c r="AB149" s="29">
        <v>136.9</v>
      </c>
      <c r="AC149" s="29">
        <v>139.9</v>
      </c>
      <c r="AD149" s="29">
        <v>139.5</v>
      </c>
      <c r="AE149" s="29">
        <v>8.8</v>
      </c>
      <c r="AF149" s="29">
        <v>172.6</v>
      </c>
      <c r="AG149" s="29">
        <v>180.9</v>
      </c>
      <c r="AH149" s="29">
        <v>181.6</v>
      </c>
      <c r="AI149" s="29">
        <v>7.9</v>
      </c>
      <c r="AJ149" s="29">
        <v>141.2</v>
      </c>
      <c r="AK149" s="29">
        <v>141.3</v>
      </c>
      <c r="AL149" s="29">
        <v>141.9</v>
      </c>
      <c r="AM149" s="3">
        <v>3</v>
      </c>
    </row>
    <row r="150" spans="1:39" ht="12.75">
      <c r="A150" s="98" t="s">
        <v>182</v>
      </c>
      <c r="B150" s="4" t="s">
        <v>109</v>
      </c>
      <c r="C150" s="29">
        <v>6</v>
      </c>
      <c r="D150" s="29">
        <v>130</v>
      </c>
      <c r="E150" s="29">
        <v>135.1</v>
      </c>
      <c r="F150" s="29">
        <v>135.4</v>
      </c>
      <c r="G150" s="29">
        <v>3.6</v>
      </c>
      <c r="H150" s="29">
        <v>115.6</v>
      </c>
      <c r="I150" s="29">
        <v>123.3</v>
      </c>
      <c r="J150" s="29">
        <v>123.4</v>
      </c>
      <c r="K150" s="29">
        <v>12.6</v>
      </c>
      <c r="L150" s="29">
        <v>130.7</v>
      </c>
      <c r="M150" s="29">
        <v>149.5</v>
      </c>
      <c r="N150" s="29">
        <v>149.6</v>
      </c>
      <c r="O150" s="29">
        <v>6.9</v>
      </c>
      <c r="P150" s="29">
        <v>136.6</v>
      </c>
      <c r="Q150" s="29">
        <v>140.9</v>
      </c>
      <c r="R150" s="29">
        <v>140.9</v>
      </c>
      <c r="S150" s="29">
        <v>5.3</v>
      </c>
      <c r="T150" s="29">
        <v>137.4</v>
      </c>
      <c r="U150" s="29">
        <v>125.6</v>
      </c>
      <c r="V150" s="29">
        <v>126</v>
      </c>
      <c r="W150" s="29">
        <v>4</v>
      </c>
      <c r="X150" s="29">
        <v>128.3</v>
      </c>
      <c r="Y150" s="29">
        <v>133.9</v>
      </c>
      <c r="Z150" s="29">
        <v>134.2</v>
      </c>
      <c r="AA150" s="29">
        <v>6.7</v>
      </c>
      <c r="AB150" s="29">
        <v>136</v>
      </c>
      <c r="AC150" s="29">
        <v>140</v>
      </c>
      <c r="AD150" s="29">
        <v>139.9</v>
      </c>
      <c r="AE150" s="29">
        <v>9.9</v>
      </c>
      <c r="AF150" s="29">
        <v>178.4</v>
      </c>
      <c r="AG150" s="29">
        <v>182.6</v>
      </c>
      <c r="AH150" s="29">
        <v>182.9</v>
      </c>
      <c r="AI150" s="29">
        <v>7.9</v>
      </c>
      <c r="AJ150" s="29">
        <v>138.5</v>
      </c>
      <c r="AK150" s="29">
        <v>142.7</v>
      </c>
      <c r="AL150" s="29">
        <v>142.8</v>
      </c>
      <c r="AM150" s="3">
        <v>4</v>
      </c>
    </row>
    <row r="151" spans="1:39" ht="12.75">
      <c r="A151" s="98" t="s">
        <v>182</v>
      </c>
      <c r="B151" s="65" t="s">
        <v>111</v>
      </c>
      <c r="C151" s="29">
        <v>6.7</v>
      </c>
      <c r="D151" s="29">
        <v>133.7</v>
      </c>
      <c r="E151" s="29">
        <v>135.7</v>
      </c>
      <c r="F151" s="29">
        <v>136.1</v>
      </c>
      <c r="G151" s="29">
        <v>6.2</v>
      </c>
      <c r="H151" s="29">
        <v>120.6</v>
      </c>
      <c r="I151" s="29">
        <v>124.3</v>
      </c>
      <c r="J151" s="29">
        <v>124</v>
      </c>
      <c r="K151" s="29">
        <v>11.7</v>
      </c>
      <c r="L151" s="29">
        <v>140.4</v>
      </c>
      <c r="M151" s="29">
        <v>149.9</v>
      </c>
      <c r="N151" s="29">
        <v>150.6</v>
      </c>
      <c r="O151" s="29">
        <v>6.3</v>
      </c>
      <c r="P151" s="29">
        <v>144.1</v>
      </c>
      <c r="Q151" s="29">
        <v>141</v>
      </c>
      <c r="R151" s="29">
        <v>141.4</v>
      </c>
      <c r="S151" s="29">
        <v>5</v>
      </c>
      <c r="T151" s="29">
        <v>121.5</v>
      </c>
      <c r="U151" s="29">
        <v>123.5</v>
      </c>
      <c r="V151" s="29">
        <v>126.9</v>
      </c>
      <c r="W151" s="29">
        <v>3.8</v>
      </c>
      <c r="X151" s="29">
        <v>128.8</v>
      </c>
      <c r="Y151" s="29">
        <v>135.1</v>
      </c>
      <c r="Z151" s="29">
        <v>134.6</v>
      </c>
      <c r="AA151" s="29">
        <v>5.9</v>
      </c>
      <c r="AB151" s="29">
        <v>139.2</v>
      </c>
      <c r="AC151" s="29">
        <v>139.9</v>
      </c>
      <c r="AD151" s="29">
        <v>140.2</v>
      </c>
      <c r="AE151" s="29">
        <v>9.6</v>
      </c>
      <c r="AF151" s="29">
        <v>184.6</v>
      </c>
      <c r="AG151" s="29">
        <v>185.1</v>
      </c>
      <c r="AH151" s="29">
        <v>184.5</v>
      </c>
      <c r="AI151" s="29">
        <v>8.3</v>
      </c>
      <c r="AJ151" s="29">
        <v>142.6</v>
      </c>
      <c r="AK151" s="29">
        <v>143.6</v>
      </c>
      <c r="AL151" s="29">
        <v>143.8</v>
      </c>
      <c r="AM151" s="3">
        <v>5</v>
      </c>
    </row>
    <row r="152" spans="1:39" ht="12.75">
      <c r="A152" s="98" t="s">
        <v>182</v>
      </c>
      <c r="B152" s="65" t="s">
        <v>113</v>
      </c>
      <c r="C152" s="58">
        <v>4.1</v>
      </c>
      <c r="D152" s="29">
        <v>165</v>
      </c>
      <c r="E152" s="29">
        <v>137.3</v>
      </c>
      <c r="F152" s="29">
        <v>137</v>
      </c>
      <c r="G152" s="29">
        <v>2.3</v>
      </c>
      <c r="H152" s="29">
        <v>151.9</v>
      </c>
      <c r="I152" s="29">
        <v>123.1</v>
      </c>
      <c r="J152" s="29">
        <v>124.6</v>
      </c>
      <c r="K152" s="29">
        <v>9.5</v>
      </c>
      <c r="L152" s="29">
        <v>196.5</v>
      </c>
      <c r="M152" s="29">
        <v>151.9</v>
      </c>
      <c r="N152" s="29">
        <v>151.8</v>
      </c>
      <c r="O152" s="29">
        <v>3.9</v>
      </c>
      <c r="P152" s="29">
        <v>169.4</v>
      </c>
      <c r="Q152" s="29">
        <v>141.4</v>
      </c>
      <c r="R152" s="29">
        <v>142</v>
      </c>
      <c r="S152" s="29">
        <v>6.5</v>
      </c>
      <c r="T152" s="29">
        <v>160.3</v>
      </c>
      <c r="U152" s="29">
        <v>129.6</v>
      </c>
      <c r="V152" s="29">
        <v>128.1</v>
      </c>
      <c r="W152" s="29">
        <v>2.4</v>
      </c>
      <c r="X152" s="29">
        <v>158.9</v>
      </c>
      <c r="Y152" s="29">
        <v>134.2</v>
      </c>
      <c r="Z152" s="29">
        <v>135.1</v>
      </c>
      <c r="AA152" s="29">
        <v>4.2</v>
      </c>
      <c r="AB152" s="29">
        <v>166</v>
      </c>
      <c r="AC152" s="29">
        <v>140.6</v>
      </c>
      <c r="AD152" s="29">
        <v>140.6</v>
      </c>
      <c r="AE152" s="29">
        <v>7.6</v>
      </c>
      <c r="AF152" s="29">
        <v>223.7</v>
      </c>
      <c r="AG152" s="29">
        <v>185.9</v>
      </c>
      <c r="AH152" s="29">
        <v>185.8</v>
      </c>
      <c r="AI152" s="29">
        <v>5.1</v>
      </c>
      <c r="AJ152" s="29">
        <v>172.1</v>
      </c>
      <c r="AK152" s="29">
        <v>145.1</v>
      </c>
      <c r="AL152" s="29">
        <v>144.9</v>
      </c>
      <c r="AM152" s="3">
        <v>6</v>
      </c>
    </row>
    <row r="153" spans="1:39" ht="12.75">
      <c r="A153" s="98" t="s">
        <v>182</v>
      </c>
      <c r="B153" s="14" t="s">
        <v>115</v>
      </c>
      <c r="C153" s="58">
        <v>4.4</v>
      </c>
      <c r="D153" s="29">
        <v>151.2</v>
      </c>
      <c r="E153" s="29">
        <v>138.1</v>
      </c>
      <c r="F153" s="29">
        <v>137.9</v>
      </c>
      <c r="G153" s="29">
        <v>3.4</v>
      </c>
      <c r="H153" s="29">
        <v>132.5</v>
      </c>
      <c r="I153" s="29">
        <v>125.4</v>
      </c>
      <c r="J153" s="29">
        <v>125.3</v>
      </c>
      <c r="K153" s="29">
        <v>9.7</v>
      </c>
      <c r="L153" s="29">
        <v>161.2</v>
      </c>
      <c r="M153" s="29">
        <v>151.7</v>
      </c>
      <c r="N153" s="29">
        <v>153.4</v>
      </c>
      <c r="O153" s="29">
        <v>4.9</v>
      </c>
      <c r="P153" s="29">
        <v>149.9</v>
      </c>
      <c r="Q153" s="29">
        <v>142.5</v>
      </c>
      <c r="R153" s="29">
        <v>142.8</v>
      </c>
      <c r="S153" s="29">
        <v>6.5</v>
      </c>
      <c r="T153" s="29">
        <v>129.5</v>
      </c>
      <c r="U153" s="29">
        <v>130.7</v>
      </c>
      <c r="V153" s="29">
        <v>129.4</v>
      </c>
      <c r="W153" s="29">
        <v>1.7</v>
      </c>
      <c r="X153" s="29">
        <v>165.4</v>
      </c>
      <c r="Y153" s="29">
        <v>135.6</v>
      </c>
      <c r="Z153" s="29">
        <v>135.6</v>
      </c>
      <c r="AA153" s="29">
        <v>4.4</v>
      </c>
      <c r="AB153" s="29">
        <v>152.9</v>
      </c>
      <c r="AC153" s="29">
        <v>141</v>
      </c>
      <c r="AD153" s="29">
        <v>141.1</v>
      </c>
      <c r="AE153" s="29">
        <v>6.7</v>
      </c>
      <c r="AF153" s="29">
        <v>197.9</v>
      </c>
      <c r="AG153" s="29">
        <v>186.8</v>
      </c>
      <c r="AH153" s="29">
        <v>186.8</v>
      </c>
      <c r="AI153" s="29">
        <v>6.6</v>
      </c>
      <c r="AJ153" s="29">
        <v>156.4</v>
      </c>
      <c r="AK153" s="29">
        <v>146.1</v>
      </c>
      <c r="AL153" s="29">
        <v>145.9</v>
      </c>
      <c r="AM153" s="3">
        <v>7</v>
      </c>
    </row>
    <row r="154" spans="1:39" ht="12.75">
      <c r="A154" s="98" t="s">
        <v>182</v>
      </c>
      <c r="B154" s="14" t="s">
        <v>117</v>
      </c>
      <c r="C154" s="58">
        <v>8</v>
      </c>
      <c r="D154" s="29">
        <v>138.2</v>
      </c>
      <c r="E154" s="29">
        <v>138.9</v>
      </c>
      <c r="F154" s="29">
        <v>138.7</v>
      </c>
      <c r="G154" s="29">
        <v>13.1</v>
      </c>
      <c r="H154" s="29">
        <v>128.5</v>
      </c>
      <c r="I154" s="29">
        <v>128.2</v>
      </c>
      <c r="J154" s="29">
        <v>126</v>
      </c>
      <c r="K154" s="29">
        <v>18.6</v>
      </c>
      <c r="L154" s="29">
        <v>164.3</v>
      </c>
      <c r="M154" s="29">
        <v>157.7</v>
      </c>
      <c r="N154" s="29">
        <v>154.9</v>
      </c>
      <c r="O154" s="29">
        <v>6.7</v>
      </c>
      <c r="P154" s="29">
        <v>145</v>
      </c>
      <c r="Q154" s="29">
        <v>144.5</v>
      </c>
      <c r="R154" s="29">
        <v>143.8</v>
      </c>
      <c r="S154" s="29">
        <v>7.7</v>
      </c>
      <c r="T154" s="29">
        <v>117</v>
      </c>
      <c r="U154" s="29">
        <v>130.6</v>
      </c>
      <c r="V154" s="29">
        <v>130.4</v>
      </c>
      <c r="W154" s="29">
        <v>1.3</v>
      </c>
      <c r="X154" s="29">
        <v>129.9</v>
      </c>
      <c r="Y154" s="29">
        <v>136.2</v>
      </c>
      <c r="Z154" s="29">
        <v>136.2</v>
      </c>
      <c r="AA154" s="29">
        <v>5.2</v>
      </c>
      <c r="AB154" s="29">
        <v>132.5</v>
      </c>
      <c r="AC154" s="29">
        <v>142.1</v>
      </c>
      <c r="AD154" s="29">
        <v>141.5</v>
      </c>
      <c r="AE154" s="29">
        <v>5.8</v>
      </c>
      <c r="AF154" s="29">
        <v>196.4</v>
      </c>
      <c r="AG154" s="29">
        <v>187.6</v>
      </c>
      <c r="AH154" s="29">
        <v>188</v>
      </c>
      <c r="AI154" s="29">
        <v>7.6</v>
      </c>
      <c r="AJ154" s="29">
        <v>146.9</v>
      </c>
      <c r="AK154" s="29">
        <v>146.6</v>
      </c>
      <c r="AL154" s="29">
        <v>147</v>
      </c>
      <c r="AM154" s="3">
        <v>8</v>
      </c>
    </row>
    <row r="155" spans="1:39" ht="12.75">
      <c r="A155" s="98" t="s">
        <v>182</v>
      </c>
      <c r="B155" s="14" t="s">
        <v>119</v>
      </c>
      <c r="C155" s="58">
        <v>2.6</v>
      </c>
      <c r="D155" s="29">
        <v>132.2</v>
      </c>
      <c r="E155" s="29">
        <v>138.9</v>
      </c>
      <c r="F155" s="29">
        <v>139.5</v>
      </c>
      <c r="G155" s="29">
        <v>-0.1</v>
      </c>
      <c r="H155" s="29">
        <v>124.2</v>
      </c>
      <c r="I155" s="29">
        <v>127</v>
      </c>
      <c r="J155" s="29">
        <v>126.5</v>
      </c>
      <c r="K155" s="29">
        <v>0.8</v>
      </c>
      <c r="L155" s="29">
        <v>155</v>
      </c>
      <c r="M155" s="29">
        <v>155.4</v>
      </c>
      <c r="N155" s="29">
        <v>156.5</v>
      </c>
      <c r="O155" s="29">
        <v>4.6</v>
      </c>
      <c r="P155" s="29">
        <v>135.7</v>
      </c>
      <c r="Q155" s="29">
        <v>143.9</v>
      </c>
      <c r="R155" s="29">
        <v>144.8</v>
      </c>
      <c r="S155" s="29">
        <v>7.1</v>
      </c>
      <c r="T155" s="29">
        <v>119</v>
      </c>
      <c r="U155" s="29">
        <v>131.8</v>
      </c>
      <c r="V155" s="29">
        <v>131.4</v>
      </c>
      <c r="W155" s="29">
        <v>1.1</v>
      </c>
      <c r="X155" s="29">
        <v>124.9</v>
      </c>
      <c r="Y155" s="29">
        <v>135.5</v>
      </c>
      <c r="Z155" s="29">
        <v>136.9</v>
      </c>
      <c r="AA155" s="29">
        <v>2.3</v>
      </c>
      <c r="AB155" s="29">
        <v>134.3</v>
      </c>
      <c r="AC155" s="29">
        <v>141.2</v>
      </c>
      <c r="AD155" s="29">
        <v>141.8</v>
      </c>
      <c r="AE155" s="29">
        <v>6.7</v>
      </c>
      <c r="AF155" s="29">
        <v>177.3</v>
      </c>
      <c r="AG155" s="29">
        <v>189</v>
      </c>
      <c r="AH155" s="29">
        <v>189.6</v>
      </c>
      <c r="AI155" s="29">
        <v>5.2</v>
      </c>
      <c r="AJ155" s="29">
        <v>140.4</v>
      </c>
      <c r="AK155" s="29">
        <v>147.9</v>
      </c>
      <c r="AL155" s="29">
        <v>148.2</v>
      </c>
      <c r="AM155" s="3">
        <v>9</v>
      </c>
    </row>
    <row r="156" spans="1:39" ht="12.75">
      <c r="A156" s="98" t="s">
        <v>182</v>
      </c>
      <c r="B156" s="65" t="s">
        <v>121</v>
      </c>
      <c r="C156" s="58">
        <v>6</v>
      </c>
      <c r="D156" s="29">
        <v>131.5</v>
      </c>
      <c r="E156" s="29">
        <v>140.2</v>
      </c>
      <c r="F156" s="29">
        <v>140.6</v>
      </c>
      <c r="G156" s="29">
        <v>4.8</v>
      </c>
      <c r="H156" s="29">
        <v>115.8</v>
      </c>
      <c r="I156" s="29">
        <v>125.5</v>
      </c>
      <c r="J156" s="29">
        <v>126.9</v>
      </c>
      <c r="K156" s="29">
        <v>12</v>
      </c>
      <c r="L156" s="29">
        <v>159.4</v>
      </c>
      <c r="M156" s="29">
        <v>155.1</v>
      </c>
      <c r="N156" s="29">
        <v>158.3</v>
      </c>
      <c r="O156" s="29">
        <v>6.6</v>
      </c>
      <c r="P156" s="29">
        <v>135.4</v>
      </c>
      <c r="Q156" s="29">
        <v>145.7</v>
      </c>
      <c r="R156" s="29">
        <v>146.1</v>
      </c>
      <c r="S156" s="29">
        <v>9.3</v>
      </c>
      <c r="T156" s="29">
        <v>123.3</v>
      </c>
      <c r="U156" s="29">
        <v>132.1</v>
      </c>
      <c r="V156" s="29">
        <v>132.3</v>
      </c>
      <c r="W156" s="29">
        <v>1.9</v>
      </c>
      <c r="X156" s="29">
        <v>128.3</v>
      </c>
      <c r="Y156" s="29">
        <v>136.7</v>
      </c>
      <c r="Z156" s="29">
        <v>137.8</v>
      </c>
      <c r="AA156" s="29">
        <v>3.2</v>
      </c>
      <c r="AB156" s="29">
        <v>138.8</v>
      </c>
      <c r="AC156" s="29">
        <v>141.6</v>
      </c>
      <c r="AD156" s="29">
        <v>142.5</v>
      </c>
      <c r="AE156" s="29">
        <v>9.1</v>
      </c>
      <c r="AF156" s="29">
        <v>179.9</v>
      </c>
      <c r="AG156" s="29">
        <v>191.6</v>
      </c>
      <c r="AH156" s="29">
        <v>191.9</v>
      </c>
      <c r="AI156" s="29">
        <v>8.7</v>
      </c>
      <c r="AJ156" s="29">
        <v>141.9</v>
      </c>
      <c r="AK156" s="29">
        <v>148.6</v>
      </c>
      <c r="AL156" s="29">
        <v>149.5</v>
      </c>
      <c r="AM156" s="3">
        <v>10</v>
      </c>
    </row>
    <row r="157" spans="1:39" ht="12.75">
      <c r="A157" s="98" t="s">
        <v>182</v>
      </c>
      <c r="B157" s="14" t="s">
        <v>122</v>
      </c>
      <c r="C157" s="29">
        <v>9.2</v>
      </c>
      <c r="D157" s="29">
        <v>136.2</v>
      </c>
      <c r="E157" s="29">
        <v>142.1</v>
      </c>
      <c r="F157" s="29">
        <v>141.9</v>
      </c>
      <c r="G157" s="29">
        <v>8.3</v>
      </c>
      <c r="H157" s="29">
        <v>119.5</v>
      </c>
      <c r="I157" s="29">
        <v>127.9</v>
      </c>
      <c r="J157" s="29">
        <v>127.4</v>
      </c>
      <c r="K157" s="29">
        <v>23.8</v>
      </c>
      <c r="L157" s="29">
        <v>173.4</v>
      </c>
      <c r="M157" s="29">
        <v>165</v>
      </c>
      <c r="N157" s="29">
        <v>160.2</v>
      </c>
      <c r="O157" s="29">
        <v>9.5</v>
      </c>
      <c r="P157" s="29">
        <v>141.9</v>
      </c>
      <c r="Q157" s="29">
        <v>148.6</v>
      </c>
      <c r="R157" s="29">
        <v>147.3</v>
      </c>
      <c r="S157" s="29">
        <v>8.8</v>
      </c>
      <c r="T157" s="29">
        <v>120.6</v>
      </c>
      <c r="U157" s="29">
        <v>133.3</v>
      </c>
      <c r="V157" s="29">
        <v>133.3</v>
      </c>
      <c r="W157" s="29">
        <v>4.7</v>
      </c>
      <c r="X157" s="29">
        <v>132.3</v>
      </c>
      <c r="Y157" s="29">
        <v>138.6</v>
      </c>
      <c r="Z157" s="29">
        <v>138.9</v>
      </c>
      <c r="AA157" s="29">
        <v>5.6</v>
      </c>
      <c r="AB157" s="29">
        <v>143.1</v>
      </c>
      <c r="AC157" s="29">
        <v>143.9</v>
      </c>
      <c r="AD157" s="29">
        <v>143.8</v>
      </c>
      <c r="AE157" s="29">
        <v>12.1</v>
      </c>
      <c r="AF157" s="29">
        <v>189.4</v>
      </c>
      <c r="AG157" s="29">
        <v>195.4</v>
      </c>
      <c r="AH157" s="29">
        <v>194.4</v>
      </c>
      <c r="AI157" s="29">
        <v>11.2</v>
      </c>
      <c r="AJ157" s="29">
        <v>147</v>
      </c>
      <c r="AK157" s="29">
        <v>152.3</v>
      </c>
      <c r="AL157" s="29">
        <v>150.9</v>
      </c>
      <c r="AM157" s="3">
        <v>11</v>
      </c>
    </row>
    <row r="158" spans="1:39" ht="12.75">
      <c r="A158" s="98" t="s">
        <v>182</v>
      </c>
      <c r="B158" s="65" t="s">
        <v>123</v>
      </c>
      <c r="C158" s="29">
        <v>7.4</v>
      </c>
      <c r="D158" s="29">
        <v>146.5</v>
      </c>
      <c r="E158" s="29">
        <v>143.6</v>
      </c>
      <c r="F158" s="29">
        <v>143.2</v>
      </c>
      <c r="G158" s="29">
        <v>1.6</v>
      </c>
      <c r="H158" s="29">
        <v>126.1</v>
      </c>
      <c r="I158" s="29">
        <v>127.9</v>
      </c>
      <c r="J158" s="29">
        <v>127.9</v>
      </c>
      <c r="K158" s="29">
        <v>3.1</v>
      </c>
      <c r="L158" s="29">
        <v>165.9</v>
      </c>
      <c r="M158" s="29">
        <v>160.7</v>
      </c>
      <c r="N158" s="29">
        <v>162</v>
      </c>
      <c r="O158" s="29">
        <v>6.6</v>
      </c>
      <c r="P158" s="29">
        <v>150.9</v>
      </c>
      <c r="Q158" s="29">
        <v>147.7</v>
      </c>
      <c r="R158" s="29">
        <v>148.5</v>
      </c>
      <c r="S158" s="29">
        <v>9.2</v>
      </c>
      <c r="T158" s="29">
        <v>126.3</v>
      </c>
      <c r="U158" s="29">
        <v>134.4</v>
      </c>
      <c r="V158" s="29">
        <v>134.3</v>
      </c>
      <c r="W158" s="29">
        <v>13.5</v>
      </c>
      <c r="X158" s="29">
        <v>150.4</v>
      </c>
      <c r="Y158" s="29">
        <v>142.9</v>
      </c>
      <c r="Z158" s="29">
        <v>139.9</v>
      </c>
      <c r="AA158" s="29">
        <v>6.5</v>
      </c>
      <c r="AB158" s="29">
        <v>155.8</v>
      </c>
      <c r="AC158" s="29">
        <v>145.7</v>
      </c>
      <c r="AD158" s="29">
        <v>145.2</v>
      </c>
      <c r="AE158" s="29">
        <v>10.1</v>
      </c>
      <c r="AF158" s="29">
        <v>199.5</v>
      </c>
      <c r="AG158" s="29">
        <v>196.2</v>
      </c>
      <c r="AH158" s="29">
        <v>196.4</v>
      </c>
      <c r="AI158" s="29">
        <v>7.6</v>
      </c>
      <c r="AJ158" s="29">
        <v>155.3</v>
      </c>
      <c r="AK158" s="29">
        <v>152.1</v>
      </c>
      <c r="AL158" s="29">
        <v>152.1</v>
      </c>
      <c r="AM158" s="3">
        <v>12</v>
      </c>
    </row>
    <row r="159" spans="1:39" ht="12.75">
      <c r="A159" s="35" t="s">
        <v>184</v>
      </c>
      <c r="B159" s="33" t="s">
        <v>97</v>
      </c>
      <c r="C159" s="34">
        <v>7.8</v>
      </c>
      <c r="D159" s="34">
        <v>133.2</v>
      </c>
      <c r="E159" s="34">
        <v>144.4</v>
      </c>
      <c r="F159" s="34">
        <v>144.3</v>
      </c>
      <c r="G159" s="34">
        <v>6.4</v>
      </c>
      <c r="H159" s="34">
        <v>116.9</v>
      </c>
      <c r="I159" s="34">
        <v>128</v>
      </c>
      <c r="J159" s="34">
        <v>128.4</v>
      </c>
      <c r="K159" s="34">
        <v>12.2</v>
      </c>
      <c r="L159" s="34">
        <v>133.9</v>
      </c>
      <c r="M159" s="34">
        <v>161.8</v>
      </c>
      <c r="N159" s="34">
        <v>163.7</v>
      </c>
      <c r="O159" s="34">
        <v>8.3</v>
      </c>
      <c r="P159" s="34">
        <v>142.5</v>
      </c>
      <c r="Q159" s="34">
        <v>149.9</v>
      </c>
      <c r="R159" s="34">
        <v>149.6</v>
      </c>
      <c r="S159" s="34">
        <v>13.2</v>
      </c>
      <c r="T159" s="34">
        <v>129.7</v>
      </c>
      <c r="U159" s="34">
        <v>135.9</v>
      </c>
      <c r="V159" s="34">
        <v>135.2</v>
      </c>
      <c r="W159" s="34">
        <v>5.5</v>
      </c>
      <c r="X159" s="34">
        <v>133.9</v>
      </c>
      <c r="Y159" s="34">
        <v>140.5</v>
      </c>
      <c r="Z159" s="34">
        <v>140.8</v>
      </c>
      <c r="AA159" s="34">
        <v>7.4</v>
      </c>
      <c r="AB159" s="34">
        <v>134.1</v>
      </c>
      <c r="AC159" s="34">
        <v>146.5</v>
      </c>
      <c r="AD159" s="34">
        <v>146.2</v>
      </c>
      <c r="AE159" s="34">
        <v>11.9</v>
      </c>
      <c r="AF159" s="34">
        <v>190.5</v>
      </c>
      <c r="AG159" s="34">
        <v>198.3</v>
      </c>
      <c r="AH159" s="34">
        <v>198.2</v>
      </c>
      <c r="AI159" s="34">
        <v>9.2</v>
      </c>
      <c r="AJ159" s="34">
        <v>143.3</v>
      </c>
      <c r="AK159" s="34">
        <v>152.4</v>
      </c>
      <c r="AL159" s="34">
        <v>153.4</v>
      </c>
      <c r="AM159" s="53" t="s">
        <v>185</v>
      </c>
    </row>
    <row r="160" spans="1:39" ht="12.75">
      <c r="A160" s="98" t="s">
        <v>184</v>
      </c>
      <c r="B160" s="65" t="s">
        <v>101</v>
      </c>
      <c r="C160" s="29">
        <v>10.6</v>
      </c>
      <c r="D160" s="29">
        <v>140.8</v>
      </c>
      <c r="E160" s="29">
        <v>145.4</v>
      </c>
      <c r="F160" s="29">
        <v>145.2</v>
      </c>
      <c r="G160" s="29">
        <v>12</v>
      </c>
      <c r="H160" s="29">
        <v>132.7</v>
      </c>
      <c r="I160" s="29">
        <v>129.1</v>
      </c>
      <c r="J160" s="29">
        <v>128.9</v>
      </c>
      <c r="K160" s="29">
        <v>23.7</v>
      </c>
      <c r="L160" s="29">
        <v>155.8</v>
      </c>
      <c r="M160" s="29">
        <v>167.9</v>
      </c>
      <c r="N160" s="29">
        <v>165.4</v>
      </c>
      <c r="O160" s="29">
        <v>9</v>
      </c>
      <c r="P160" s="29">
        <v>146</v>
      </c>
      <c r="Q160" s="29">
        <v>151.2</v>
      </c>
      <c r="R160" s="29">
        <v>150.6</v>
      </c>
      <c r="S160" s="29">
        <v>6.4</v>
      </c>
      <c r="T160" s="29">
        <v>130.6</v>
      </c>
      <c r="U160" s="29">
        <v>134</v>
      </c>
      <c r="V160" s="29">
        <v>136.2</v>
      </c>
      <c r="W160" s="29">
        <v>6.8</v>
      </c>
      <c r="X160" s="29">
        <v>135.1</v>
      </c>
      <c r="Y160" s="29">
        <v>141.5</v>
      </c>
      <c r="Z160" s="29">
        <v>141.5</v>
      </c>
      <c r="AA160" s="29">
        <v>6.8</v>
      </c>
      <c r="AB160" s="29">
        <v>139.8</v>
      </c>
      <c r="AC160" s="29">
        <v>146.9</v>
      </c>
      <c r="AD160" s="29">
        <v>146.8</v>
      </c>
      <c r="AE160" s="29">
        <v>11</v>
      </c>
      <c r="AF160" s="29">
        <v>190.2</v>
      </c>
      <c r="AG160" s="29">
        <v>199.6</v>
      </c>
      <c r="AH160" s="29">
        <v>200</v>
      </c>
      <c r="AI160" s="29">
        <v>11.5</v>
      </c>
      <c r="AJ160" s="29">
        <v>149.3</v>
      </c>
      <c r="AK160" s="29">
        <v>155.2</v>
      </c>
      <c r="AL160" s="29">
        <v>154.7</v>
      </c>
      <c r="AM160" s="3">
        <v>2</v>
      </c>
    </row>
    <row r="161" spans="1:39" ht="12.75">
      <c r="A161" s="98" t="s">
        <v>184</v>
      </c>
      <c r="B161" s="65" t="s">
        <v>105</v>
      </c>
      <c r="C161" s="29">
        <v>6.1</v>
      </c>
      <c r="D161" s="29">
        <v>144.9</v>
      </c>
      <c r="E161" s="29">
        <v>146.3</v>
      </c>
      <c r="F161" s="29">
        <v>146.1</v>
      </c>
      <c r="G161" s="29">
        <v>3.1</v>
      </c>
      <c r="H161" s="29">
        <v>138.5</v>
      </c>
      <c r="I161" s="29">
        <v>130.3</v>
      </c>
      <c r="J161" s="29">
        <v>129.4</v>
      </c>
      <c r="K161" s="29">
        <v>2.6</v>
      </c>
      <c r="L161" s="29">
        <v>147.4</v>
      </c>
      <c r="M161" s="29">
        <v>166.1</v>
      </c>
      <c r="N161" s="29">
        <v>167.3</v>
      </c>
      <c r="O161" s="29">
        <v>6.7</v>
      </c>
      <c r="P161" s="29">
        <v>150.7</v>
      </c>
      <c r="Q161" s="29">
        <v>151</v>
      </c>
      <c r="R161" s="29">
        <v>151.6</v>
      </c>
      <c r="S161" s="29">
        <v>12</v>
      </c>
      <c r="T161" s="29">
        <v>159.7</v>
      </c>
      <c r="U161" s="29">
        <v>139.8</v>
      </c>
      <c r="V161" s="29">
        <v>137.2</v>
      </c>
      <c r="W161" s="29">
        <v>5.2</v>
      </c>
      <c r="X161" s="29">
        <v>135.7</v>
      </c>
      <c r="Y161" s="29">
        <v>142.1</v>
      </c>
      <c r="Z161" s="29">
        <v>142.3</v>
      </c>
      <c r="AA161" s="29">
        <v>4</v>
      </c>
      <c r="AB161" s="29">
        <v>142.4</v>
      </c>
      <c r="AC161" s="29">
        <v>147.1</v>
      </c>
      <c r="AD161" s="29">
        <v>147.5</v>
      </c>
      <c r="AE161" s="29">
        <v>11.3</v>
      </c>
      <c r="AF161" s="29">
        <v>192.1</v>
      </c>
      <c r="AG161" s="29">
        <v>202.4</v>
      </c>
      <c r="AH161" s="29">
        <v>202</v>
      </c>
      <c r="AI161" s="29">
        <v>9.1</v>
      </c>
      <c r="AJ161" s="29">
        <v>153.9</v>
      </c>
      <c r="AK161" s="29">
        <v>157.3</v>
      </c>
      <c r="AL161" s="29">
        <v>156</v>
      </c>
      <c r="AM161" s="3">
        <v>3</v>
      </c>
    </row>
    <row r="162" spans="1:39" ht="12.75">
      <c r="A162" s="98" t="s">
        <v>184</v>
      </c>
      <c r="B162" s="4" t="s">
        <v>109</v>
      </c>
      <c r="C162" s="29">
        <v>9.8</v>
      </c>
      <c r="D162" s="29">
        <v>142.8</v>
      </c>
      <c r="E162" s="29">
        <v>147.2</v>
      </c>
      <c r="F162" s="29">
        <v>146.8</v>
      </c>
      <c r="G162" s="29">
        <v>8.5</v>
      </c>
      <c r="H162" s="29">
        <v>125.4</v>
      </c>
      <c r="I162" s="29">
        <v>130.2</v>
      </c>
      <c r="J162" s="29">
        <v>129.9</v>
      </c>
      <c r="K162" s="29">
        <v>15.7</v>
      </c>
      <c r="L162" s="29">
        <v>151.3</v>
      </c>
      <c r="M162" s="29">
        <v>168.7</v>
      </c>
      <c r="N162" s="29">
        <v>169.1</v>
      </c>
      <c r="O162" s="29">
        <v>8.3</v>
      </c>
      <c r="P162" s="29">
        <v>148</v>
      </c>
      <c r="Q162" s="29">
        <v>152.7</v>
      </c>
      <c r="R162" s="29">
        <v>152.7</v>
      </c>
      <c r="S162" s="29">
        <v>13.4</v>
      </c>
      <c r="T162" s="29">
        <v>155.9</v>
      </c>
      <c r="U162" s="29">
        <v>139.1</v>
      </c>
      <c r="V162" s="29">
        <v>138</v>
      </c>
      <c r="W162" s="29">
        <v>8.4</v>
      </c>
      <c r="X162" s="29">
        <v>139</v>
      </c>
      <c r="Y162" s="29">
        <v>143.5</v>
      </c>
      <c r="Z162" s="29">
        <v>143.1</v>
      </c>
      <c r="AA162" s="29">
        <v>6</v>
      </c>
      <c r="AB162" s="29">
        <v>144.2</v>
      </c>
      <c r="AC162" s="29">
        <v>148.3</v>
      </c>
      <c r="AD162" s="29">
        <v>148.3</v>
      </c>
      <c r="AE162" s="29">
        <v>13.2</v>
      </c>
      <c r="AF162" s="29">
        <v>202</v>
      </c>
      <c r="AG162" s="29">
        <v>204.5</v>
      </c>
      <c r="AH162" s="29">
        <v>203.7</v>
      </c>
      <c r="AI162" s="29">
        <v>11.1</v>
      </c>
      <c r="AJ162" s="29">
        <v>153.8</v>
      </c>
      <c r="AK162" s="29">
        <v>157</v>
      </c>
      <c r="AL162" s="29">
        <v>157</v>
      </c>
      <c r="AM162" s="3">
        <v>4</v>
      </c>
    </row>
    <row r="163" spans="1:39" ht="12.75">
      <c r="A163" s="98" t="s">
        <v>184</v>
      </c>
      <c r="B163" s="4" t="s">
        <v>111</v>
      </c>
      <c r="C163" s="29">
        <v>9.7</v>
      </c>
      <c r="D163" s="29">
        <v>146.6</v>
      </c>
      <c r="E163" s="29">
        <v>147.5</v>
      </c>
      <c r="F163" s="29">
        <v>147.3</v>
      </c>
      <c r="G163" s="29">
        <v>7.6</v>
      </c>
      <c r="H163" s="29">
        <v>129.8</v>
      </c>
      <c r="I163" s="29">
        <v>130.4</v>
      </c>
      <c r="J163" s="29">
        <v>130.2</v>
      </c>
      <c r="K163" s="29">
        <v>22.2</v>
      </c>
      <c r="L163" s="29">
        <v>171.5</v>
      </c>
      <c r="M163" s="29">
        <v>174.3</v>
      </c>
      <c r="N163" s="29">
        <v>170.5</v>
      </c>
      <c r="O163" s="29">
        <v>9.7</v>
      </c>
      <c r="P163" s="29">
        <v>158</v>
      </c>
      <c r="Q163" s="29">
        <v>154.3</v>
      </c>
      <c r="R163" s="29">
        <v>153.8</v>
      </c>
      <c r="S163" s="29">
        <v>18.5</v>
      </c>
      <c r="T163" s="29">
        <v>144</v>
      </c>
      <c r="U163" s="29">
        <v>142.2</v>
      </c>
      <c r="V163" s="29">
        <v>138.6</v>
      </c>
      <c r="W163" s="29">
        <v>6.2</v>
      </c>
      <c r="X163" s="29">
        <v>136.8</v>
      </c>
      <c r="Y163" s="29">
        <v>143.5</v>
      </c>
      <c r="Z163" s="29">
        <v>143.9</v>
      </c>
      <c r="AA163" s="29">
        <v>7.5</v>
      </c>
      <c r="AB163" s="29">
        <v>149.6</v>
      </c>
      <c r="AC163" s="29">
        <v>149.5</v>
      </c>
      <c r="AD163" s="29">
        <v>149.2</v>
      </c>
      <c r="AE163" s="29">
        <v>10</v>
      </c>
      <c r="AF163" s="29">
        <v>203.1</v>
      </c>
      <c r="AG163" s="29">
        <v>204.3</v>
      </c>
      <c r="AH163" s="29">
        <v>205</v>
      </c>
      <c r="AI163" s="29">
        <v>10.5</v>
      </c>
      <c r="AJ163" s="29">
        <v>157.6</v>
      </c>
      <c r="AK163" s="29">
        <v>158.2</v>
      </c>
      <c r="AL163" s="29">
        <v>158</v>
      </c>
      <c r="AM163" s="3">
        <v>5</v>
      </c>
    </row>
    <row r="164" spans="1:39" ht="12.75">
      <c r="A164" s="98" t="s">
        <v>184</v>
      </c>
      <c r="B164" s="65" t="s">
        <v>113</v>
      </c>
      <c r="C164" s="29">
        <v>5.7</v>
      </c>
      <c r="D164" s="29">
        <v>174.4</v>
      </c>
      <c r="E164" s="29">
        <v>147.3</v>
      </c>
      <c r="F164" s="29">
        <v>147.6</v>
      </c>
      <c r="G164" s="29">
        <v>0.2</v>
      </c>
      <c r="H164" s="29">
        <v>152.2</v>
      </c>
      <c r="I164" s="29">
        <v>130.5</v>
      </c>
      <c r="J164" s="29">
        <v>130.6</v>
      </c>
      <c r="K164" s="29">
        <v>2.2</v>
      </c>
      <c r="L164" s="29">
        <v>200.7</v>
      </c>
      <c r="M164" s="29">
        <v>169.1</v>
      </c>
      <c r="N164" s="29">
        <v>171.7</v>
      </c>
      <c r="O164" s="29">
        <v>9.5</v>
      </c>
      <c r="P164" s="29">
        <v>185.5</v>
      </c>
      <c r="Q164" s="29">
        <v>154.9</v>
      </c>
      <c r="R164" s="29">
        <v>154.9</v>
      </c>
      <c r="S164" s="29">
        <v>1.1</v>
      </c>
      <c r="T164" s="29">
        <v>162.1</v>
      </c>
      <c r="U164" s="29">
        <v>136</v>
      </c>
      <c r="V164" s="29">
        <v>138.8</v>
      </c>
      <c r="W164" s="29">
        <v>8.4</v>
      </c>
      <c r="X164" s="29">
        <v>172.3</v>
      </c>
      <c r="Y164" s="29">
        <v>145.5</v>
      </c>
      <c r="Z164" s="29">
        <v>144.7</v>
      </c>
      <c r="AA164" s="29">
        <v>4.2</v>
      </c>
      <c r="AB164" s="29">
        <v>173</v>
      </c>
      <c r="AC164" s="29">
        <v>149.7</v>
      </c>
      <c r="AD164" s="29">
        <v>150.1</v>
      </c>
      <c r="AE164" s="29">
        <v>10</v>
      </c>
      <c r="AF164" s="29">
        <v>246</v>
      </c>
      <c r="AG164" s="29">
        <v>206.5</v>
      </c>
      <c r="AH164" s="29">
        <v>206.5</v>
      </c>
      <c r="AI164" s="29">
        <v>8.2</v>
      </c>
      <c r="AJ164" s="29">
        <v>186.1</v>
      </c>
      <c r="AK164" s="29">
        <v>159.3</v>
      </c>
      <c r="AL164" s="29">
        <v>158.9</v>
      </c>
      <c r="AM164" s="3">
        <v>6</v>
      </c>
    </row>
    <row r="165" spans="1:39" ht="12.75">
      <c r="A165" s="98" t="s">
        <v>184</v>
      </c>
      <c r="B165" s="65" t="s">
        <v>115</v>
      </c>
      <c r="C165" s="29">
        <v>7.9</v>
      </c>
      <c r="D165" s="29">
        <v>163.1</v>
      </c>
      <c r="E165" s="29">
        <v>147.5</v>
      </c>
      <c r="F165" s="29">
        <v>148.1</v>
      </c>
      <c r="G165" s="29">
        <v>5.1</v>
      </c>
      <c r="H165" s="29">
        <v>139.3</v>
      </c>
      <c r="I165" s="29">
        <v>130.8</v>
      </c>
      <c r="J165" s="29">
        <v>130.9</v>
      </c>
      <c r="K165" s="29">
        <v>16.2</v>
      </c>
      <c r="L165" s="29">
        <v>187.3</v>
      </c>
      <c r="M165" s="29">
        <v>172.2</v>
      </c>
      <c r="N165" s="29">
        <v>173.1</v>
      </c>
      <c r="O165" s="29">
        <v>9.3</v>
      </c>
      <c r="P165" s="29">
        <v>163.8</v>
      </c>
      <c r="Q165" s="29">
        <v>155.9</v>
      </c>
      <c r="R165" s="29">
        <v>155.9</v>
      </c>
      <c r="S165" s="29">
        <v>5.3</v>
      </c>
      <c r="T165" s="29">
        <v>136.4</v>
      </c>
      <c r="U165" s="29">
        <v>137.6</v>
      </c>
      <c r="V165" s="29">
        <v>139.3</v>
      </c>
      <c r="W165" s="29">
        <v>6</v>
      </c>
      <c r="X165" s="29">
        <v>175.4</v>
      </c>
      <c r="Y165" s="29">
        <v>144.7</v>
      </c>
      <c r="Z165" s="29">
        <v>145.5</v>
      </c>
      <c r="AA165" s="29">
        <v>9.5</v>
      </c>
      <c r="AB165" s="29">
        <v>167.4</v>
      </c>
      <c r="AC165" s="29">
        <v>151.5</v>
      </c>
      <c r="AD165" s="29">
        <v>151.1</v>
      </c>
      <c r="AE165" s="29">
        <v>11.5</v>
      </c>
      <c r="AF165" s="29">
        <v>220.7</v>
      </c>
      <c r="AG165" s="29">
        <v>208.1</v>
      </c>
      <c r="AH165" s="29">
        <v>208.3</v>
      </c>
      <c r="AI165" s="29">
        <v>9.1</v>
      </c>
      <c r="AJ165" s="29">
        <v>170.6</v>
      </c>
      <c r="AK165" s="29">
        <v>158.3</v>
      </c>
      <c r="AL165" s="29">
        <v>159.8</v>
      </c>
      <c r="AM165" s="3">
        <v>7</v>
      </c>
    </row>
    <row r="166" spans="1:39" ht="12.75">
      <c r="A166" s="98" t="s">
        <v>184</v>
      </c>
      <c r="B166" s="14" t="s">
        <v>117</v>
      </c>
      <c r="C166" s="29">
        <v>5.8</v>
      </c>
      <c r="D166" s="29">
        <v>146.3</v>
      </c>
      <c r="E166" s="29">
        <v>148.8</v>
      </c>
      <c r="F166" s="29">
        <v>149</v>
      </c>
      <c r="G166" s="29">
        <v>0.4</v>
      </c>
      <c r="H166" s="29">
        <v>128.9</v>
      </c>
      <c r="I166" s="29">
        <v>130.8</v>
      </c>
      <c r="J166" s="29">
        <v>131.2</v>
      </c>
      <c r="K166" s="29">
        <v>10.3</v>
      </c>
      <c r="L166" s="29">
        <v>181.3</v>
      </c>
      <c r="M166" s="29">
        <v>176.2</v>
      </c>
      <c r="N166" s="29">
        <v>174.9</v>
      </c>
      <c r="O166" s="29">
        <v>8.2</v>
      </c>
      <c r="P166" s="29">
        <v>156.9</v>
      </c>
      <c r="Q166" s="29">
        <v>156.6</v>
      </c>
      <c r="R166" s="29">
        <v>156.9</v>
      </c>
      <c r="S166" s="29">
        <v>5.6</v>
      </c>
      <c r="T166" s="29">
        <v>123.6</v>
      </c>
      <c r="U166" s="29">
        <v>139.6</v>
      </c>
      <c r="V166" s="29">
        <v>140</v>
      </c>
      <c r="W166" s="29">
        <v>5.3</v>
      </c>
      <c r="X166" s="29">
        <v>136.8</v>
      </c>
      <c r="Y166" s="29">
        <v>145.6</v>
      </c>
      <c r="Z166" s="29">
        <v>146.3</v>
      </c>
      <c r="AA166" s="29">
        <v>4.7</v>
      </c>
      <c r="AB166" s="29">
        <v>138.7</v>
      </c>
      <c r="AC166" s="29">
        <v>151.7</v>
      </c>
      <c r="AD166" s="29">
        <v>152.2</v>
      </c>
      <c r="AE166" s="29">
        <v>10.3</v>
      </c>
      <c r="AF166" s="29">
        <v>216.6</v>
      </c>
      <c r="AG166" s="29">
        <v>209.9</v>
      </c>
      <c r="AH166" s="29">
        <v>210.5</v>
      </c>
      <c r="AI166" s="29">
        <v>8.7</v>
      </c>
      <c r="AJ166" s="29">
        <v>159.7</v>
      </c>
      <c r="AK166" s="29">
        <v>161.3</v>
      </c>
      <c r="AL166" s="29">
        <v>161</v>
      </c>
      <c r="AM166" s="3">
        <v>8</v>
      </c>
    </row>
    <row r="167" spans="1:39" ht="12.75">
      <c r="A167" s="98" t="s">
        <v>184</v>
      </c>
      <c r="B167" s="14" t="s">
        <v>119</v>
      </c>
      <c r="C167" s="29">
        <v>7.4</v>
      </c>
      <c r="D167" s="29">
        <v>142</v>
      </c>
      <c r="E167" s="29">
        <v>150</v>
      </c>
      <c r="F167" s="29">
        <v>150.1</v>
      </c>
      <c r="G167" s="29">
        <v>-0.8</v>
      </c>
      <c r="H167" s="29">
        <v>123.2</v>
      </c>
      <c r="I167" s="29">
        <v>130.7</v>
      </c>
      <c r="J167" s="29">
        <v>131.7</v>
      </c>
      <c r="K167" s="29">
        <v>11.8</v>
      </c>
      <c r="L167" s="29">
        <v>173.4</v>
      </c>
      <c r="M167" s="29">
        <v>174.1</v>
      </c>
      <c r="N167" s="29">
        <v>177</v>
      </c>
      <c r="O167" s="29">
        <v>9.7</v>
      </c>
      <c r="P167" s="29">
        <v>148.9</v>
      </c>
      <c r="Q167" s="29">
        <v>158</v>
      </c>
      <c r="R167" s="29">
        <v>158</v>
      </c>
      <c r="S167" s="29">
        <v>5.6</v>
      </c>
      <c r="T167" s="29">
        <v>125.7</v>
      </c>
      <c r="U167" s="29">
        <v>140.3</v>
      </c>
      <c r="V167" s="29">
        <v>140.8</v>
      </c>
      <c r="W167" s="29">
        <v>10.6</v>
      </c>
      <c r="X167" s="29">
        <v>138.1</v>
      </c>
      <c r="Y167" s="29">
        <v>148.1</v>
      </c>
      <c r="Z167" s="29">
        <v>147.2</v>
      </c>
      <c r="AA167" s="29">
        <v>9.8</v>
      </c>
      <c r="AB167" s="29">
        <v>147.5</v>
      </c>
      <c r="AC167" s="29">
        <v>153.6</v>
      </c>
      <c r="AD167" s="29">
        <v>153.4</v>
      </c>
      <c r="AE167" s="29">
        <v>13.7</v>
      </c>
      <c r="AF167" s="29">
        <v>201.5</v>
      </c>
      <c r="AG167" s="29">
        <v>213.7</v>
      </c>
      <c r="AH167" s="29">
        <v>213</v>
      </c>
      <c r="AI167" s="29">
        <v>10</v>
      </c>
      <c r="AJ167" s="29">
        <v>154.3</v>
      </c>
      <c r="AK167" s="29">
        <v>161.7</v>
      </c>
      <c r="AL167" s="29">
        <v>162.2</v>
      </c>
      <c r="AM167" s="3">
        <v>9</v>
      </c>
    </row>
    <row r="168" spans="1:39" ht="12.75">
      <c r="A168" s="98" t="s">
        <v>184</v>
      </c>
      <c r="B168" s="65" t="s">
        <v>121</v>
      </c>
      <c r="C168" s="29">
        <v>10.5</v>
      </c>
      <c r="D168" s="29">
        <v>145.4</v>
      </c>
      <c r="E168" s="29">
        <v>151.6</v>
      </c>
      <c r="F168" s="29">
        <v>151.2</v>
      </c>
      <c r="G168" s="29">
        <v>9.5</v>
      </c>
      <c r="H168" s="29">
        <v>126.8</v>
      </c>
      <c r="I168" s="29">
        <v>133</v>
      </c>
      <c r="J168" s="29">
        <v>132.2</v>
      </c>
      <c r="K168" s="29">
        <v>22.5</v>
      </c>
      <c r="L168" s="29">
        <v>195.3</v>
      </c>
      <c r="M168" s="29">
        <v>182.5</v>
      </c>
      <c r="N168" s="29">
        <v>179.2</v>
      </c>
      <c r="O168" s="29">
        <v>9.5</v>
      </c>
      <c r="P168" s="29">
        <v>148.3</v>
      </c>
      <c r="Q168" s="29">
        <v>159.4</v>
      </c>
      <c r="R168" s="29">
        <v>159.1</v>
      </c>
      <c r="S168" s="29">
        <v>8.3</v>
      </c>
      <c r="T168" s="29">
        <v>133.5</v>
      </c>
      <c r="U168" s="29">
        <v>142.2</v>
      </c>
      <c r="V168" s="29">
        <v>141.7</v>
      </c>
      <c r="W168" s="29">
        <v>7.7</v>
      </c>
      <c r="X168" s="29">
        <v>138.2</v>
      </c>
      <c r="Y168" s="29">
        <v>148</v>
      </c>
      <c r="Z168" s="29">
        <v>148</v>
      </c>
      <c r="AA168" s="29">
        <v>9.4</v>
      </c>
      <c r="AB168" s="29">
        <v>151.9</v>
      </c>
      <c r="AC168" s="29">
        <v>154.9</v>
      </c>
      <c r="AD168" s="29">
        <v>154.6</v>
      </c>
      <c r="AE168" s="29">
        <v>12.6</v>
      </c>
      <c r="AF168" s="29">
        <v>202.5</v>
      </c>
      <c r="AG168" s="29">
        <v>215.3</v>
      </c>
      <c r="AH168" s="29">
        <v>215.2</v>
      </c>
      <c r="AI168" s="29">
        <v>11.3</v>
      </c>
      <c r="AJ168" s="29">
        <v>158</v>
      </c>
      <c r="AK168" s="29">
        <v>164.3</v>
      </c>
      <c r="AL168" s="29">
        <v>163.5</v>
      </c>
      <c r="AM168" s="3">
        <v>10</v>
      </c>
    </row>
    <row r="169" spans="1:39" ht="12.75">
      <c r="A169" s="98" t="s">
        <v>184</v>
      </c>
      <c r="B169" s="14" t="s">
        <v>122</v>
      </c>
      <c r="AM169" s="3">
        <v>11</v>
      </c>
    </row>
    <row r="170" spans="1:39" ht="12.75">
      <c r="A170" s="98" t="s">
        <v>184</v>
      </c>
      <c r="B170" s="65" t="s">
        <v>123</v>
      </c>
      <c r="I170" s="118"/>
      <c r="AM170" s="3">
        <v>12</v>
      </c>
    </row>
    <row r="172" spans="4:12" ht="12.75">
      <c r="D172" s="106" t="s">
        <v>14</v>
      </c>
      <c r="E172" s="109" t="s">
        <v>15</v>
      </c>
      <c r="F172" s="110"/>
      <c r="G172" s="106"/>
      <c r="H172" s="106"/>
      <c r="I172" s="106"/>
      <c r="J172" s="106"/>
      <c r="K172" s="107"/>
      <c r="L172" s="107"/>
    </row>
    <row r="173" spans="4:12" ht="12.75">
      <c r="D173" s="105" t="s">
        <v>99</v>
      </c>
      <c r="E173" s="105" t="s">
        <v>100</v>
      </c>
      <c r="F173" s="111"/>
      <c r="G173" s="106"/>
      <c r="H173" s="106"/>
      <c r="I173" s="106"/>
      <c r="J173" s="106"/>
      <c r="K173" s="107"/>
      <c r="L173" s="107"/>
    </row>
    <row r="174" spans="4:12" ht="12.75">
      <c r="D174" s="105" t="s">
        <v>103</v>
      </c>
      <c r="E174" s="105" t="s">
        <v>104</v>
      </c>
      <c r="F174" s="111"/>
      <c r="G174" s="106"/>
      <c r="H174" s="106"/>
      <c r="I174" s="106"/>
      <c r="J174" s="106"/>
      <c r="K174" s="107"/>
      <c r="L174" s="107"/>
    </row>
    <row r="175" spans="4:12" ht="12.75">
      <c r="D175" s="105" t="s">
        <v>107</v>
      </c>
      <c r="E175" s="105" t="s">
        <v>108</v>
      </c>
      <c r="F175" s="111"/>
      <c r="G175" s="106"/>
      <c r="H175" s="106"/>
      <c r="I175" s="106"/>
      <c r="J175" s="106"/>
      <c r="K175" s="107"/>
      <c r="L175" s="107"/>
    </row>
  </sheetData>
  <printOptions/>
  <pageMargins left="0.75" right="0.75" top="1" bottom="1" header="0.4921259845" footer="0.492125984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codeName="Taul5"/>
  <dimension ref="A1:AM159"/>
  <sheetViews>
    <sheetView workbookViewId="0" topLeftCell="A1">
      <pane xSplit="2" ySplit="3" topLeftCell="C123" activePane="bottomRight" state="frozen"/>
      <selection pane="topLeft" activeCell="A1" sqref="A1"/>
      <selection pane="topRight" activeCell="C1" sqref="C1"/>
      <selection pane="bottomLeft" activeCell="A4" sqref="A4"/>
      <selection pane="bottomRight" activeCell="A159" sqref="A159"/>
    </sheetView>
  </sheetViews>
  <sheetFormatPr defaultColWidth="9.00390625" defaultRowHeight="12.75"/>
  <cols>
    <col min="1" max="1" width="5.875" style="0" customWidth="1"/>
    <col min="2" max="2" width="4.25390625" style="0" customWidth="1"/>
    <col min="30" max="30" width="9.00390625" style="3" customWidth="1"/>
  </cols>
  <sheetData>
    <row r="1" ht="12.75">
      <c r="A1" t="s">
        <v>160</v>
      </c>
    </row>
    <row r="2" spans="3:30" s="1" customFormat="1" ht="12.75">
      <c r="C2" s="2" t="s">
        <v>50</v>
      </c>
      <c r="D2" s="2"/>
      <c r="E2" s="2"/>
      <c r="F2" s="2" t="s">
        <v>51</v>
      </c>
      <c r="G2" s="2"/>
      <c r="H2" s="2"/>
      <c r="I2" s="2" t="s">
        <v>52</v>
      </c>
      <c r="J2" s="2"/>
      <c r="K2" s="2"/>
      <c r="L2" s="2" t="s">
        <v>31</v>
      </c>
      <c r="M2" s="2"/>
      <c r="N2" s="2"/>
      <c r="O2" s="29" t="s">
        <v>53</v>
      </c>
      <c r="P2" s="29"/>
      <c r="Q2" s="29"/>
      <c r="R2" s="2" t="s">
        <v>54</v>
      </c>
      <c r="S2" s="2"/>
      <c r="T2" s="2"/>
      <c r="U2" s="2" t="s">
        <v>55</v>
      </c>
      <c r="V2" s="2"/>
      <c r="W2" s="2"/>
      <c r="X2" s="2" t="s">
        <v>56</v>
      </c>
      <c r="Y2" s="2"/>
      <c r="Z2" s="2"/>
      <c r="AA2" s="2" t="s">
        <v>57</v>
      </c>
      <c r="AB2" s="2"/>
      <c r="AC2" s="2"/>
      <c r="AD2" s="52"/>
    </row>
    <row r="3" spans="1:30" s="1" customFormat="1" ht="12.75">
      <c r="A3" s="1" t="s">
        <v>58</v>
      </c>
      <c r="B3" s="1" t="s">
        <v>59</v>
      </c>
      <c r="C3" s="1" t="s">
        <v>61</v>
      </c>
      <c r="D3" s="1" t="s">
        <v>62</v>
      </c>
      <c r="E3" s="1" t="s">
        <v>63</v>
      </c>
      <c r="F3" s="1" t="s">
        <v>65</v>
      </c>
      <c r="G3" s="1" t="s">
        <v>66</v>
      </c>
      <c r="H3" s="1" t="s">
        <v>67</v>
      </c>
      <c r="I3" s="1" t="s">
        <v>69</v>
      </c>
      <c r="J3" s="1" t="s">
        <v>70</v>
      </c>
      <c r="K3" s="1" t="s">
        <v>71</v>
      </c>
      <c r="L3" s="1" t="s">
        <v>73</v>
      </c>
      <c r="M3" s="1" t="s">
        <v>74</v>
      </c>
      <c r="N3" s="1" t="s">
        <v>75</v>
      </c>
      <c r="O3" s="1" t="s">
        <v>77</v>
      </c>
      <c r="P3" s="29" t="s">
        <v>78</v>
      </c>
      <c r="Q3" s="29" t="s">
        <v>79</v>
      </c>
      <c r="R3" s="1" t="s">
        <v>81</v>
      </c>
      <c r="S3" s="1" t="s">
        <v>82</v>
      </c>
      <c r="T3" s="1" t="s">
        <v>83</v>
      </c>
      <c r="U3" s="1" t="s">
        <v>85</v>
      </c>
      <c r="V3" s="1" t="s">
        <v>86</v>
      </c>
      <c r="W3" s="1" t="s">
        <v>87</v>
      </c>
      <c r="X3" s="1" t="s">
        <v>89</v>
      </c>
      <c r="Y3" s="1" t="s">
        <v>90</v>
      </c>
      <c r="Z3" s="1" t="s">
        <v>91</v>
      </c>
      <c r="AA3" s="1" t="s">
        <v>93</v>
      </c>
      <c r="AB3" s="1" t="s">
        <v>94</v>
      </c>
      <c r="AC3" s="1" t="s">
        <v>95</v>
      </c>
      <c r="AD3" s="3"/>
    </row>
    <row r="4" spans="1:39" s="4" customFormat="1" ht="12.75">
      <c r="A4" s="35" t="s">
        <v>124</v>
      </c>
      <c r="B4" s="33" t="s">
        <v>97</v>
      </c>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53" t="s">
        <v>125</v>
      </c>
      <c r="AE4" s="58"/>
      <c r="AF4" s="58"/>
      <c r="AG4" s="58"/>
      <c r="AH4" s="58"/>
      <c r="AI4" s="58"/>
      <c r="AJ4" s="58"/>
      <c r="AK4" s="58"/>
      <c r="AL4" s="58"/>
      <c r="AM4" s="36"/>
    </row>
    <row r="5" spans="1:30" ht="12.75">
      <c r="A5" s="30" t="s">
        <v>124</v>
      </c>
      <c r="B5" s="4" t="s">
        <v>101</v>
      </c>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54" t="s">
        <v>102</v>
      </c>
    </row>
    <row r="6" spans="1:30" ht="12.75">
      <c r="A6" s="30" t="s">
        <v>124</v>
      </c>
      <c r="B6" s="4" t="s">
        <v>105</v>
      </c>
      <c r="C6" s="63">
        <f>100*(SUM(Taulukko!D15:D17)-SUM(Taulukko!D3:D5))/SUM(Taulukko!D3:D5)</f>
        <v>7.816968541468054</v>
      </c>
      <c r="D6" s="63">
        <f>100*(SUM(Taulukko!E15:E17)-SUM(Taulukko!E3:E5))/SUM(Taulukko!E3:E5)</f>
        <v>7.615593834995458</v>
      </c>
      <c r="E6" s="63">
        <f>100*(SUM(Taulukko!F15:F17)-SUM(Taulukko!F3:F5))/SUM(Taulukko!F3:F5)</f>
        <v>7.424173834314159</v>
      </c>
      <c r="F6" s="63">
        <f>100*(SUM(Taulukko!H15:H17)-SUM(Taulukko!H3:H5))/SUM(Taulukko!H3:H5)</f>
        <v>6.548175865294681</v>
      </c>
      <c r="G6" s="63">
        <f>100*(SUM(Taulukko!I15:I17)-SUM(Taulukko!I3:I5))/SUM(Taulukko!I3:I5)</f>
        <v>5.235137533274171</v>
      </c>
      <c r="H6" s="63">
        <f>100*(SUM(Taulukko!J15:J17)-SUM(Taulukko!J3:J5))/SUM(Taulukko!J3:J5)</f>
        <v>5.053191489361704</v>
      </c>
      <c r="I6" s="63">
        <f>100*(SUM(Taulukko!L15:L17)-SUM(Taulukko!L3:L5))/SUM(Taulukko!L3:L5)</f>
        <v>8.936170212765974</v>
      </c>
      <c r="J6" s="63">
        <f>100*(SUM(Taulukko!M15:M17)-SUM(Taulukko!M3:M5))/SUM(Taulukko!M3:M5)</f>
        <v>8.168028004667445</v>
      </c>
      <c r="K6" s="63">
        <f>100*(SUM(Taulukko!N15:N17)-SUM(Taulukko!N3:N5))/SUM(Taulukko!N3:N5)</f>
        <v>8.771929824561404</v>
      </c>
      <c r="L6" s="63">
        <f>100*(SUM(Taulukko!P15:P17)-SUM(Taulukko!P3:P5))/SUM(Taulukko!P3:P5)</f>
        <v>7.578740157480333</v>
      </c>
      <c r="M6" s="63">
        <f>100*(SUM(Taulukko!Q15:Q17)-SUM(Taulukko!Q3:Q5))/SUM(Taulukko!Q3:Q5)</f>
        <v>7.64790764790765</v>
      </c>
      <c r="N6" s="63">
        <f>100*(SUM(Taulukko!R15:R17)-SUM(Taulukko!R3:R5))/SUM(Taulukko!R3:R5)</f>
        <v>7.599807599807621</v>
      </c>
      <c r="O6" s="63">
        <f>100*(SUM(Taulukko!T15:T17)-SUM(Taulukko!T3:T5))/SUM(Taulukko!T3:T5)</f>
        <v>3.722570532915361</v>
      </c>
      <c r="P6" s="63">
        <f>100*(SUM(Taulukko!U15:U17)-SUM(Taulukko!U3:U5))/SUM(Taulukko!U3:U5)</f>
        <v>2.839600920951641</v>
      </c>
      <c r="Q6" s="63">
        <f>100*(SUM(Taulukko!V15:V17)-SUM(Taulukko!V3:V5))/SUM(Taulukko!V3:V5)</f>
        <v>-1.4503816793893174</v>
      </c>
      <c r="R6" s="63">
        <f>100*(SUM(Taulukko!X15:X17)-SUM(Taulukko!X3:X5))/SUM(Taulukko!X3:X5)</f>
        <v>9.692982456140362</v>
      </c>
      <c r="S6" s="63">
        <f>100*(SUM(Taulukko!Y15:Y17)-SUM(Taulukko!Y3:Y5))/SUM(Taulukko!Y3:Y5)</f>
        <v>8.708212959141544</v>
      </c>
      <c r="T6" s="63">
        <f>100*(SUM(Taulukko!Z15:Z17)-SUM(Taulukko!Z3:Z5))/SUM(Taulukko!Z3:Z5)</f>
        <v>7.840722495894918</v>
      </c>
      <c r="U6" s="63">
        <f>100*(SUM(Taulukko!AB15:AB17)-SUM(Taulukko!AB3:AB5))/SUM(Taulukko!AB3:AB5)</f>
        <v>11.204819277108447</v>
      </c>
      <c r="V6" s="63">
        <f>100*(SUM(Taulukko!AC15:AC17)-SUM(Taulukko!AC3:AC5))/SUM(Taulukko!AC3:AC5)</f>
        <v>11.054709531866873</v>
      </c>
      <c r="W6" s="63">
        <f>100*(SUM(Taulukko!AD15:AD17)-SUM(Taulukko!AD3:AD5))/SUM(Taulukko!AD3:AD5)</f>
        <v>11.111111111111104</v>
      </c>
      <c r="X6" s="63">
        <f>100*(SUM(Taulukko!AF15:AF17)-SUM(Taulukko!AF3:AF5))/SUM(Taulukko!AF3:AF5)</f>
        <v>12.15733015494635</v>
      </c>
      <c r="Y6" s="63">
        <f>100*(SUM(Taulukko!AG15:AG17)-SUM(Taulukko!AG3:AG5))/SUM(Taulukko!AG3:AG5)</f>
        <v>11.984171848502006</v>
      </c>
      <c r="Z6" s="63">
        <f>100*(SUM(Taulukko!AH15:AH17)-SUM(Taulukko!AH3:AH5))/SUM(Taulukko!AH3:AH5)</f>
        <v>12.047511312217202</v>
      </c>
      <c r="AA6" s="63">
        <f>100*(SUM(Taulukko!AJ15:AJ17)-SUM(Taulukko!AJ3:AJ5))/SUM(Taulukko!AJ3:AJ5)</f>
        <v>7.732497387669824</v>
      </c>
      <c r="AB6" s="63">
        <f>100*(SUM(Taulukko!AK15:AK17)-SUM(Taulukko!AK3:AK5))/SUM(Taulukko!AK3:AK5)</f>
        <v>7.40188772975657</v>
      </c>
      <c r="AC6" s="63">
        <f>100*(SUM(Taulukko!AL15:AL17)-SUM(Taulukko!AL3:AL5))/SUM(Taulukko!AL3:AL5)</f>
        <v>6.795634920634916</v>
      </c>
      <c r="AD6" s="54" t="s">
        <v>106</v>
      </c>
    </row>
    <row r="7" spans="1:30" ht="12.75">
      <c r="A7" s="30" t="s">
        <v>124</v>
      </c>
      <c r="B7" s="4" t="s">
        <v>109</v>
      </c>
      <c r="C7" s="63">
        <f>100*(SUM(Taulukko!D16:D18)-SUM(Taulukko!D4:D6))/SUM(Taulukko!D4:D6)</f>
        <v>7.179727827311114</v>
      </c>
      <c r="D7" s="63">
        <f>100*(SUM(Taulukko!E16:E18)-SUM(Taulukko!E4:E6))/SUM(Taulukko!E4:E6)</f>
        <v>7.155715571557158</v>
      </c>
      <c r="E7" s="63">
        <f>100*(SUM(Taulukko!F16:F18)-SUM(Taulukko!F4:F6))/SUM(Taulukko!F4:F6)</f>
        <v>7.05935251798562</v>
      </c>
      <c r="F7" s="63">
        <f>100*(SUM(Taulukko!H16:H18)-SUM(Taulukko!H4:H6))/SUM(Taulukko!H4:H6)</f>
        <v>6.310904872389789</v>
      </c>
      <c r="G7" s="63">
        <f>100*(SUM(Taulukko!I16:I18)-SUM(Taulukko!I4:I6))/SUM(Taulukko!I4:I6)</f>
        <v>5.713020372010631</v>
      </c>
      <c r="H7" s="63">
        <f>100*(SUM(Taulukko!J16:J18)-SUM(Taulukko!J4:J6))/SUM(Taulukko!J4:J6)</f>
        <v>5.214317277949629</v>
      </c>
      <c r="I7" s="63">
        <f>100*(SUM(Taulukko!L16:L18)-SUM(Taulukko!L4:L6))/SUM(Taulukko!L4:L6)</f>
        <v>9.965156794425095</v>
      </c>
      <c r="J7" s="63">
        <f>100*(SUM(Taulukko!M16:M18)-SUM(Taulukko!M4:M6))/SUM(Taulukko!M4:M6)</f>
        <v>9.254947613504061</v>
      </c>
      <c r="K7" s="63">
        <f>100*(SUM(Taulukko!N16:N18)-SUM(Taulukko!N4:N6))/SUM(Taulukko!N4:N6)</f>
        <v>9.482257126236172</v>
      </c>
      <c r="L7" s="63">
        <f>100*(SUM(Taulukko!P16:P18)-SUM(Taulukko!P4:P6))/SUM(Taulukko!P4:P6)</f>
        <v>7.36944851146902</v>
      </c>
      <c r="M7" s="63">
        <f>100*(SUM(Taulukko!Q16:Q18)-SUM(Taulukko!Q4:Q6))/SUM(Taulukko!Q4:Q6)</f>
        <v>7.364897178383551</v>
      </c>
      <c r="N7" s="63">
        <f>100*(SUM(Taulukko!R16:R18)-SUM(Taulukko!R4:R6))/SUM(Taulukko!R4:R6)</f>
        <v>7.5083692013390815</v>
      </c>
      <c r="O7" s="63">
        <f>100*(SUM(Taulukko!T16:T18)-SUM(Taulukko!T4:T6))/SUM(Taulukko!T4:T6)</f>
        <v>-0.7766990291262136</v>
      </c>
      <c r="P7" s="63">
        <f>100*(SUM(Taulukko!U16:U18)-SUM(Taulukko!U4:U6))/SUM(Taulukko!U4:U6)</f>
        <v>-1.1872845653006596</v>
      </c>
      <c r="Q7" s="63">
        <f>100*(SUM(Taulukko!V16:V18)-SUM(Taulukko!V4:V6))/SUM(Taulukko!V4:V6)</f>
        <v>-1.7938931297710097</v>
      </c>
      <c r="R7" s="63">
        <f>100*(SUM(Taulukko!X16:X18)-SUM(Taulukko!X4:X6))/SUM(Taulukko!X4:X6)</f>
        <v>8.938547486033512</v>
      </c>
      <c r="S7" s="63">
        <f>100*(SUM(Taulukko!Y16:Y18)-SUM(Taulukko!Y4:Y6))/SUM(Taulukko!Y4:Y6)</f>
        <v>8.14238952536825</v>
      </c>
      <c r="T7" s="63">
        <f>100*(SUM(Taulukko!Z16:Z18)-SUM(Taulukko!Z4:Z6))/SUM(Taulukko!Z4:Z6)</f>
        <v>7.504078303425789</v>
      </c>
      <c r="U7" s="63">
        <f>100*(SUM(Taulukko!AB16:AB18)-SUM(Taulukko!AB4:AB6))/SUM(Taulukko!AB4:AB6)</f>
        <v>11.034084344309662</v>
      </c>
      <c r="V7" s="63">
        <f>100*(SUM(Taulukko!AC16:AC18)-SUM(Taulukko!AC4:AC6))/SUM(Taulukko!AC4:AC6)</f>
        <v>10.887772194304873</v>
      </c>
      <c r="W7" s="63">
        <f>100*(SUM(Taulukko!AD16:AD18)-SUM(Taulukko!AD4:AD6))/SUM(Taulukko!AD4:AD6)</f>
        <v>10.770089285714274</v>
      </c>
      <c r="X7" s="63">
        <f>100*(SUM(Taulukko!AF16:AF18)-SUM(Taulukko!AF4:AF6))/SUM(Taulukko!AF4:AF6)</f>
        <v>11.56542056074767</v>
      </c>
      <c r="Y7" s="63">
        <f>100*(SUM(Taulukko!AG16:AG18)-SUM(Taulukko!AG4:AG6))/SUM(Taulukko!AG4:AG6)</f>
        <v>11.583659764969218</v>
      </c>
      <c r="Z7" s="63">
        <f>100*(SUM(Taulukko!AH16:AH18)-SUM(Taulukko!AH4:AH6))/SUM(Taulukko!AH4:AH6)</f>
        <v>11.527700055959722</v>
      </c>
      <c r="AA7" s="63">
        <f>100*(SUM(Taulukko!AJ16:AJ18)-SUM(Taulukko!AJ4:AJ6))/SUM(Taulukko!AJ4:AJ6)</f>
        <v>6.898313745528885</v>
      </c>
      <c r="AB7" s="63">
        <f>100*(SUM(Taulukko!AK16:AK18)-SUM(Taulukko!AK4:AK6))/SUM(Taulukko!AK4:AK6)</f>
        <v>6.762092793682141</v>
      </c>
      <c r="AC7" s="63">
        <f>100*(SUM(Taulukko!AL16:AL18)-SUM(Taulukko!AL4:AL6))/SUM(Taulukko!AL4:AL6)</f>
        <v>6.554953178905856</v>
      </c>
      <c r="AD7" s="54" t="s">
        <v>110</v>
      </c>
    </row>
    <row r="8" spans="1:30" ht="12.75">
      <c r="A8" s="30" t="s">
        <v>124</v>
      </c>
      <c r="B8" s="4" t="s">
        <v>111</v>
      </c>
      <c r="C8" s="63">
        <f>100*(SUM(Taulukko!D17:D19)-SUM(Taulukko!D5:D7))/SUM(Taulukko!D5:D7)</f>
        <v>7.155963302752304</v>
      </c>
      <c r="D8" s="63">
        <f>100*(SUM(Taulukko!E17:E19)-SUM(Taulukko!E5:E7))/SUM(Taulukko!E5:E7)</f>
        <v>6.654756587762396</v>
      </c>
      <c r="E8" s="63">
        <f>100*(SUM(Taulukko!F17:F19)-SUM(Taulukko!F5:F7))/SUM(Taulukko!F5:F7)</f>
        <v>6.467439785905429</v>
      </c>
      <c r="F8" s="63">
        <f>100*(SUM(Taulukko!H17:H19)-SUM(Taulukko!H5:H7))/SUM(Taulukko!H5:H7)</f>
        <v>7.260273972602742</v>
      </c>
      <c r="G8" s="63">
        <f>100*(SUM(Taulukko!I17:I19)-SUM(Taulukko!I5:I7))/SUM(Taulukko!I5:I7)</f>
        <v>5.781112091791702</v>
      </c>
      <c r="H8" s="63">
        <f>100*(SUM(Taulukko!J17:J19)-SUM(Taulukko!J5:J7))/SUM(Taulukko!J5:J7)</f>
        <v>5.328049317481283</v>
      </c>
      <c r="I8" s="63">
        <f>100*(SUM(Taulukko!L17:L19)-SUM(Taulukko!L5:L7))/SUM(Taulukko!L5:L7)</f>
        <v>13.809206137424944</v>
      </c>
      <c r="J8" s="63">
        <f>100*(SUM(Taulukko!M17:M19)-SUM(Taulukko!M5:M7))/SUM(Taulukko!M5:M7)</f>
        <v>11.175785797438895</v>
      </c>
      <c r="K8" s="63">
        <f>100*(SUM(Taulukko!N17:N19)-SUM(Taulukko!N5:N7))/SUM(Taulukko!N5:N7)</f>
        <v>10.179294389820702</v>
      </c>
      <c r="L8" s="63">
        <f>100*(SUM(Taulukko!P17:P19)-SUM(Taulukko!P5:P7))/SUM(Taulukko!P5:P7)</f>
        <v>7.644529383659818</v>
      </c>
      <c r="M8" s="63">
        <f>100*(SUM(Taulukko!Q17:Q19)-SUM(Taulukko!Q5:Q7))/SUM(Taulukko!Q5:Q7)</f>
        <v>7.567824845311758</v>
      </c>
      <c r="N8" s="63">
        <f>100*(SUM(Taulukko!R17:R19)-SUM(Taulukko!R5:R7))/SUM(Taulukko!R5:R7)</f>
        <v>7.417974322396559</v>
      </c>
      <c r="O8" s="63">
        <f>100*(SUM(Taulukko!T17:T19)-SUM(Taulukko!T5:T7))/SUM(Taulukko!T5:T7)</f>
        <v>-1.356443104747538</v>
      </c>
      <c r="P8" s="63">
        <f>100*(SUM(Taulukko!U17:U19)-SUM(Taulukko!U5:U7))/SUM(Taulukko!U5:U7)</f>
        <v>-1.2241775057383277</v>
      </c>
      <c r="Q8" s="63">
        <f>100*(SUM(Taulukko!V17:V19)-SUM(Taulukko!V5:V7))/SUM(Taulukko!V5:V7)</f>
        <v>-2.326468344774968</v>
      </c>
      <c r="R8" s="63">
        <f>100*(SUM(Taulukko!X17:X19)-SUM(Taulukko!X5:X7))/SUM(Taulukko!X5:X7)</f>
        <v>8.241758241758241</v>
      </c>
      <c r="S8" s="63">
        <f>100*(SUM(Taulukko!Y17:Y19)-SUM(Taulukko!Y5:Y7))/SUM(Taulukko!Y5:Y7)</f>
        <v>7.5923670320747005</v>
      </c>
      <c r="T8" s="63">
        <f>100*(SUM(Taulukko!Z17:Z19)-SUM(Taulukko!Z5:Z7))/SUM(Taulukko!Z5:Z7)</f>
        <v>7.0040485829959565</v>
      </c>
      <c r="U8" s="63">
        <f>100*(SUM(Taulukko!AB17:AB19)-SUM(Taulukko!AB5:AB7))/SUM(Taulukko!AB5:AB7)</f>
        <v>10.30235162374022</v>
      </c>
      <c r="V8" s="63">
        <f>100*(SUM(Taulukko!AC17:AC19)-SUM(Taulukko!AC5:AC7))/SUM(Taulukko!AC5:AC7)</f>
        <v>10.535024820739087</v>
      </c>
      <c r="W8" s="63">
        <f>100*(SUM(Taulukko!AD17:AD19)-SUM(Taulukko!AD5:AD7))/SUM(Taulukko!AD5:AD7)</f>
        <v>10.485651214128035</v>
      </c>
      <c r="X8" s="63">
        <f>100*(SUM(Taulukko!AF17:AF19)-SUM(Taulukko!AF5:AF7))/SUM(Taulukko!AF5:AF7)</f>
        <v>10.784867306606433</v>
      </c>
      <c r="Y8" s="63">
        <f>100*(SUM(Taulukko!AG17:AG19)-SUM(Taulukko!AG5:AG7))/SUM(Taulukko!AG5:AG7)</f>
        <v>10.957387935805208</v>
      </c>
      <c r="Z8" s="63">
        <f>100*(SUM(Taulukko!AH17:AH19)-SUM(Taulukko!AH5:AH7))/SUM(Taulukko!AH5:AH7)</f>
        <v>10.95738793580519</v>
      </c>
      <c r="AA8" s="63">
        <f>100*(SUM(Taulukko!AJ17:AJ19)-SUM(Taulukko!AJ5:AJ7))/SUM(Taulukko!AJ5:AJ7)</f>
        <v>6.50887573964498</v>
      </c>
      <c r="AB8" s="63">
        <f>100*(SUM(Taulukko!AK17:AK19)-SUM(Taulukko!AK5:AK7))/SUM(Taulukko!AK5:AK7)</f>
        <v>6.421568627450992</v>
      </c>
      <c r="AC8" s="63">
        <f>100*(SUM(Taulukko!AL17:AL19)-SUM(Taulukko!AL5:AL7))/SUM(Taulukko!AL5:AL7)</f>
        <v>6.167400881057267</v>
      </c>
      <c r="AD8" s="54" t="s">
        <v>112</v>
      </c>
    </row>
    <row r="9" spans="1:30" ht="12.75">
      <c r="A9" s="30" t="s">
        <v>124</v>
      </c>
      <c r="B9" s="4" t="s">
        <v>113</v>
      </c>
      <c r="C9" s="63">
        <f>100*(SUM(Taulukko!D18:D20)-SUM(Taulukko!D6:D8))/SUM(Taulukko!D6:D8)</f>
        <v>4.541666666666669</v>
      </c>
      <c r="D9" s="63">
        <f>100*(SUM(Taulukko!E18:E20)-SUM(Taulukko!E6:E8))/SUM(Taulukko!E6:E8)</f>
        <v>5.609540636042397</v>
      </c>
      <c r="E9" s="63">
        <f>100*(SUM(Taulukko!F18:F20)-SUM(Taulukko!F6:F8))/SUM(Taulukko!F6:F8)</f>
        <v>5.840707964601764</v>
      </c>
      <c r="F9" s="63">
        <f>100*(SUM(Taulukko!H18:H20)-SUM(Taulukko!H6:H8))/SUM(Taulukko!H6:H8)</f>
        <v>4.0986868284918465</v>
      </c>
      <c r="G9" s="63">
        <f>100*(SUM(Taulukko!I18:I20)-SUM(Taulukko!I6:I8))/SUM(Taulukko!I6:I8)</f>
        <v>5.168637757336829</v>
      </c>
      <c r="H9" s="63">
        <f>100*(SUM(Taulukko!J18:J20)-SUM(Taulukko!J6:J8))/SUM(Taulukko!J6:J8)</f>
        <v>5.350877192982464</v>
      </c>
      <c r="I9" s="63">
        <f>100*(SUM(Taulukko!L18:L20)-SUM(Taulukko!L6:L8))/SUM(Taulukko!L6:L8)</f>
        <v>8.817086527929881</v>
      </c>
      <c r="J9" s="63">
        <f>100*(SUM(Taulukko!M18:M20)-SUM(Taulukko!M6:M8))/SUM(Taulukko!M6:M8)</f>
        <v>10.761305094447632</v>
      </c>
      <c r="K9" s="63">
        <f>100*(SUM(Taulukko!N18:N20)-SUM(Taulukko!N6:N8))/SUM(Taulukko!N6:N8)</f>
        <v>10.804597701149431</v>
      </c>
      <c r="L9" s="63">
        <f>100*(SUM(Taulukko!P18:P20)-SUM(Taulukko!P6:P8))/SUM(Taulukko!P6:P8)</f>
        <v>7.030900134348418</v>
      </c>
      <c r="M9" s="63">
        <f>100*(SUM(Taulukko!Q18:Q20)-SUM(Taulukko!Q6:Q8))/SUM(Taulukko!Q6:Q8)</f>
        <v>7.082152974504236</v>
      </c>
      <c r="N9" s="63">
        <f>100*(SUM(Taulukko!R18:R20)-SUM(Taulukko!R6:R8))/SUM(Taulukko!R6:R8)</f>
        <v>7.375886524822693</v>
      </c>
      <c r="O9" s="63">
        <f>100*(SUM(Taulukko!T18:T20)-SUM(Taulukko!T6:T8))/SUM(Taulukko!T6:T8)</f>
        <v>-4.729030031066617</v>
      </c>
      <c r="P9" s="63">
        <f>100*(SUM(Taulukko!U18:U20)-SUM(Taulukko!U6:U8))/SUM(Taulukko!U6:U8)</f>
        <v>-3.677028051554214</v>
      </c>
      <c r="Q9" s="63">
        <f>100*(SUM(Taulukko!V18:V20)-SUM(Taulukko!V6:V8))/SUM(Taulukko!V6:V8)</f>
        <v>-2.933333333333329</v>
      </c>
      <c r="R9" s="63">
        <f>100*(SUM(Taulukko!X18:X20)-SUM(Taulukko!X6:X8))/SUM(Taulukko!X6:X8)</f>
        <v>5.463836477987423</v>
      </c>
      <c r="S9" s="63">
        <f>100*(SUM(Taulukko!Y18:Y20)-SUM(Taulukko!Y6:Y8))/SUM(Taulukko!Y6:Y8)</f>
        <v>5.889423076923049</v>
      </c>
      <c r="T9" s="63">
        <f>100*(SUM(Taulukko!Z18:Z20)-SUM(Taulukko!Z6:Z8))/SUM(Taulukko!Z6:Z8)</f>
        <v>6.428284451586972</v>
      </c>
      <c r="U9" s="63">
        <f>100*(SUM(Taulukko!AB18:AB20)-SUM(Taulukko!AB6:AB8))/SUM(Taulukko!AB6:AB8)</f>
        <v>9.4496365524403</v>
      </c>
      <c r="V9" s="63">
        <f>100*(SUM(Taulukko!AC18:AC20)-SUM(Taulukko!AC6:AC8))/SUM(Taulukko!AC6:AC8)</f>
        <v>10.087241003271522</v>
      </c>
      <c r="W9" s="63">
        <f>100*(SUM(Taulukko!AD18:AD20)-SUM(Taulukko!AD6:AD8))/SUM(Taulukko!AD6:AD8)</f>
        <v>10.26200873362446</v>
      </c>
      <c r="X9" s="63">
        <f>100*(SUM(Taulukko!AF18:AF20)-SUM(Taulukko!AF6:AF8))/SUM(Taulukko!AF6:AF8)</f>
        <v>9.963674104826179</v>
      </c>
      <c r="Y9" s="63">
        <f>100*(SUM(Taulukko!AG18:AG20)-SUM(Taulukko!AG6:AG8))/SUM(Taulukko!AG6:AG8)</f>
        <v>10.454296661193212</v>
      </c>
      <c r="Z9" s="63">
        <f>100*(SUM(Taulukko!AH18:AH20)-SUM(Taulukko!AH6:AH8))/SUM(Taulukko!AH6:AH8)</f>
        <v>10.569550930996705</v>
      </c>
      <c r="AA9" s="63">
        <f>100*(SUM(Taulukko!AJ18:AJ20)-SUM(Taulukko!AJ6:AJ8))/SUM(Taulukko!AJ6:AJ8)</f>
        <v>4.607664233576653</v>
      </c>
      <c r="AB9" s="63">
        <f>100*(SUM(Taulukko!AK18:AK20)-SUM(Taulukko!AK6:AK8))/SUM(Taulukko!AK6:AK8)</f>
        <v>5.038759689922483</v>
      </c>
      <c r="AC9" s="63">
        <f>100*(SUM(Taulukko!AL18:AL20)-SUM(Taulukko!AL6:AL8))/SUM(Taulukko!AL6:AL8)</f>
        <v>5.785123966942166</v>
      </c>
      <c r="AD9" s="54" t="s">
        <v>114</v>
      </c>
    </row>
    <row r="10" spans="1:30" ht="12.75">
      <c r="A10" s="30" t="s">
        <v>124</v>
      </c>
      <c r="B10" s="4" t="s">
        <v>115</v>
      </c>
      <c r="C10" s="63">
        <f>100*(SUM(Taulukko!D19:D21)-SUM(Taulukko!D7:D9))/SUM(Taulukko!D7:D9)</f>
        <v>4.825949367088603</v>
      </c>
      <c r="D10" s="63">
        <f>100*(SUM(Taulukko!E19:E21)-SUM(Taulukko!E7:E9))/SUM(Taulukko!E7:E9)</f>
        <v>5.089951733216333</v>
      </c>
      <c r="E10" s="63">
        <f>100*(SUM(Taulukko!F19:F21)-SUM(Taulukko!F7:F9))/SUM(Taulukko!F7:F9)</f>
        <v>5.316344463971878</v>
      </c>
      <c r="F10" s="63">
        <f>100*(SUM(Taulukko!H19:H21)-SUM(Taulukko!H7:H9))/SUM(Taulukko!H7:H9)</f>
        <v>4.973014649190453</v>
      </c>
      <c r="G10" s="63">
        <f>100*(SUM(Taulukko!I19:I21)-SUM(Taulukko!I7:I9))/SUM(Taulukko!I7:I9)</f>
        <v>5.329838357361302</v>
      </c>
      <c r="H10" s="63">
        <f>100*(SUM(Taulukko!J19:J21)-SUM(Taulukko!J7:J9))/SUM(Taulukko!J7:J9)</f>
        <v>5.373525557011788</v>
      </c>
      <c r="I10" s="63">
        <f>100*(SUM(Taulukko!L19:L21)-SUM(Taulukko!L7:L9))/SUM(Taulukko!L7:L9)</f>
        <v>10.432569974554708</v>
      </c>
      <c r="J10" s="63">
        <f>100*(SUM(Taulukko!M19:M21)-SUM(Taulukko!M7:M9))/SUM(Taulukko!M7:M9)</f>
        <v>11.70759565962307</v>
      </c>
      <c r="K10" s="63">
        <f>100*(SUM(Taulukko!N19:N21)-SUM(Taulukko!N7:N9))/SUM(Taulukko!N7:N9)</f>
        <v>11.130136986301386</v>
      </c>
      <c r="L10" s="63">
        <f>100*(SUM(Taulukko!P19:P21)-SUM(Taulukko!P7:P9))/SUM(Taulukko!P7:P9)</f>
        <v>7.496711968434894</v>
      </c>
      <c r="M10" s="63">
        <f>100*(SUM(Taulukko!Q19:Q21)-SUM(Taulukko!Q7:Q9))/SUM(Taulukko!Q7:Q9)</f>
        <v>7.384760112888032</v>
      </c>
      <c r="N10" s="63">
        <f>100*(SUM(Taulukko!R19:R21)-SUM(Taulukko!R7:R9))/SUM(Taulukko!R7:R9)</f>
        <v>7.334273624823706</v>
      </c>
      <c r="O10" s="63">
        <f>100*(SUM(Taulukko!T19:T21)-SUM(Taulukko!T7:T9))/SUM(Taulukko!T7:T9)</f>
        <v>-4.570446735395193</v>
      </c>
      <c r="P10" s="63">
        <f>100*(SUM(Taulukko!U19:U21)-SUM(Taulukko!U7:U9))/SUM(Taulukko!U7:U9)</f>
        <v>-3.75854214123006</v>
      </c>
      <c r="Q10" s="63">
        <f>100*(SUM(Taulukko!V19:V21)-SUM(Taulukko!V7:V9))/SUM(Taulukko!V7:V9)</f>
        <v>-3.5020936429387093</v>
      </c>
      <c r="R10" s="63">
        <f>100*(SUM(Taulukko!X19:X21)-SUM(Taulukko!X7:X9))/SUM(Taulukko!X7:X9)</f>
        <v>5.297297297297293</v>
      </c>
      <c r="S10" s="63">
        <f>100*(SUM(Taulukko!Y19:Y21)-SUM(Taulukko!Y7:Y9))/SUM(Taulukko!Y7:Y9)</f>
        <v>5.376344086021517</v>
      </c>
      <c r="T10" s="63">
        <f>100*(SUM(Taulukko!Z19:Z21)-SUM(Taulukko!Z7:Z9))/SUM(Taulukko!Z7:Z9)</f>
        <v>5.861244019138751</v>
      </c>
      <c r="U10" s="63">
        <f>100*(SUM(Taulukko!AB19:AB21)-SUM(Taulukko!AB7:AB9))/SUM(Taulukko!AB7:AB9)</f>
        <v>9.696668324216807</v>
      </c>
      <c r="V10" s="63">
        <f>100*(SUM(Taulukko!AC19:AC21)-SUM(Taulukko!AC7:AC9))/SUM(Taulukko!AC7:AC9)</f>
        <v>10.043196544276471</v>
      </c>
      <c r="W10" s="63">
        <f>100*(SUM(Taulukko!AD19:AD21)-SUM(Taulukko!AD7:AD9))/SUM(Taulukko!AD7:AD9)</f>
        <v>10.264721772015125</v>
      </c>
      <c r="X10" s="63">
        <f>100*(SUM(Taulukko!AF19:AF21)-SUM(Taulukko!AF7:AF9))/SUM(Taulukko!AF7:AF9)</f>
        <v>9.974811083123416</v>
      </c>
      <c r="Y10" s="63">
        <f>100*(SUM(Taulukko!AG19:AG21)-SUM(Taulukko!AG7:AG9))/SUM(Taulukko!AG7:AG9)</f>
        <v>10.24945770065078</v>
      </c>
      <c r="Z10" s="63">
        <f>100*(SUM(Taulukko!AH19:AH21)-SUM(Taulukko!AH7:AH9))/SUM(Taulukko!AH7:AH9)</f>
        <v>10.363537710255</v>
      </c>
      <c r="AA10" s="63">
        <f>100*(SUM(Taulukko!AJ19:AJ21)-SUM(Taulukko!AJ7:AJ9))/SUM(Taulukko!AJ7:AJ9)</f>
        <v>4.982517482517473</v>
      </c>
      <c r="AB10" s="63">
        <f>100*(SUM(Taulukko!AK19:AK21)-SUM(Taulukko!AK7:AK9))/SUM(Taulukko!AK7:AK9)</f>
        <v>5.258080077182815</v>
      </c>
      <c r="AC10" s="63">
        <f>100*(SUM(Taulukko!AL19:AL21)-SUM(Taulukko!AL7:AL9))/SUM(Taulukko!AL7:AL9)</f>
        <v>5.606573223779615</v>
      </c>
      <c r="AD10" s="54" t="s">
        <v>116</v>
      </c>
    </row>
    <row r="11" spans="1:30" ht="12.75">
      <c r="A11" s="30" t="s">
        <v>124</v>
      </c>
      <c r="B11" s="4" t="s">
        <v>117</v>
      </c>
      <c r="C11" s="63">
        <f>100*(SUM(Taulukko!D20:D22)-SUM(Taulukko!D8:D10))/SUM(Taulukko!D8:D10)</f>
        <v>4.651162790697667</v>
      </c>
      <c r="D11" s="63">
        <f>100*(SUM(Taulukko!E20:E22)-SUM(Taulukko!E8:E10))/SUM(Taulukko!E8:E10)</f>
        <v>4.8013967699694575</v>
      </c>
      <c r="E11" s="63">
        <f>100*(SUM(Taulukko!F20:F22)-SUM(Taulukko!F8:F10))/SUM(Taulukko!F8:F10)</f>
        <v>5.024027959807789</v>
      </c>
      <c r="F11" s="63">
        <f>100*(SUM(Taulukko!H20:H22)-SUM(Taulukko!H8:H10))/SUM(Taulukko!H8:H10)</f>
        <v>4.994192799070839</v>
      </c>
      <c r="G11" s="63">
        <f>100*(SUM(Taulukko!I20:I22)-SUM(Taulukko!I8:I10))/SUM(Taulukko!I8:I10)</f>
        <v>5.357142857142862</v>
      </c>
      <c r="H11" s="63">
        <f>100*(SUM(Taulukko!J20:J22)-SUM(Taulukko!J8:J10))/SUM(Taulukko!J8:J10)</f>
        <v>5.352480417754587</v>
      </c>
      <c r="I11" s="63">
        <f>100*(SUM(Taulukko!L20:L22)-SUM(Taulukko!L8:L10))/SUM(Taulukko!L8:L10)</f>
        <v>9.913793103448285</v>
      </c>
      <c r="J11" s="63">
        <f>100*(SUM(Taulukko!M20:M22)-SUM(Taulukko!M8:M10))/SUM(Taulukko!M8:M10)</f>
        <v>11.501416430594908</v>
      </c>
      <c r="K11" s="63">
        <f>100*(SUM(Taulukko!N20:N22)-SUM(Taulukko!N8:N10))/SUM(Taulukko!N8:N10)</f>
        <v>11.230856494611482</v>
      </c>
      <c r="L11" s="63">
        <f>100*(SUM(Taulukko!P20:P22)-SUM(Taulukko!P8:P10))/SUM(Taulukko!P8:P10)</f>
        <v>7.553003533568902</v>
      </c>
      <c r="M11" s="63">
        <f>100*(SUM(Taulukko!Q20:Q22)-SUM(Taulukko!Q8:Q10))/SUM(Taulukko!Q8:Q10)</f>
        <v>7.346747777257847</v>
      </c>
      <c r="N11" s="63">
        <f>100*(SUM(Taulukko!R20:R22)-SUM(Taulukko!R8:R10))/SUM(Taulukko!R8:R10)</f>
        <v>7.242990654205608</v>
      </c>
      <c r="O11" s="63">
        <f>100*(SUM(Taulukko!T20:T22)-SUM(Taulukko!T8:T10))/SUM(Taulukko!T8:T10)</f>
        <v>-6.25446747676912</v>
      </c>
      <c r="P11" s="63">
        <f>100*(SUM(Taulukko!U20:U22)-SUM(Taulukko!U8:U10))/SUM(Taulukko!U8:U10)</f>
        <v>-5.591235360785789</v>
      </c>
      <c r="Q11" s="63">
        <f>100*(SUM(Taulukko!V20:V22)-SUM(Taulukko!V8:V10))/SUM(Taulukko!V8:V10)</f>
        <v>-3.9208222306813902</v>
      </c>
      <c r="R11" s="63">
        <f>100*(SUM(Taulukko!X20:X22)-SUM(Taulukko!X8:X10))/SUM(Taulukko!X8:X10)</f>
        <v>4.851274787535427</v>
      </c>
      <c r="S11" s="63">
        <f>100*(SUM(Taulukko!Y20:Y22)-SUM(Taulukko!Y8:Y10))/SUM(Taulukko!Y8:Y10)</f>
        <v>5.061289047054177</v>
      </c>
      <c r="T11" s="63">
        <f>100*(SUM(Taulukko!Z20:Z22)-SUM(Taulukko!Z8:Z10))/SUM(Taulukko!Z8:Z10)</f>
        <v>5.425742574257422</v>
      </c>
      <c r="U11" s="63">
        <f>100*(SUM(Taulukko!AB20:AB22)-SUM(Taulukko!AB8:AB10))/SUM(Taulukko!AB8:AB10)</f>
        <v>10.701665825340733</v>
      </c>
      <c r="V11" s="63">
        <f>100*(SUM(Taulukko!AC20:AC22)-SUM(Taulukko!AC8:AC10))/SUM(Taulukko!AC8:AC10)</f>
        <v>11.550802139037431</v>
      </c>
      <c r="W11" s="63">
        <f>100*(SUM(Taulukko!AD20:AD22)-SUM(Taulukko!AD8:AD10))/SUM(Taulukko!AD8:AD10)</f>
        <v>10.658810926620266</v>
      </c>
      <c r="X11" s="63">
        <f>100*(SUM(Taulukko!AF20:AF22)-SUM(Taulukko!AF8:AF10))/SUM(Taulukko!AF8:AF10)</f>
        <v>10.073349633251816</v>
      </c>
      <c r="Y11" s="63">
        <f>100*(SUM(Taulukko!AG20:AG22)-SUM(Taulukko!AG8:AG10))/SUM(Taulukko!AG8:AG10)</f>
        <v>10.112963959117813</v>
      </c>
      <c r="Z11" s="63">
        <f>100*(SUM(Taulukko!AH20:AH22)-SUM(Taulukko!AH8:AH10))/SUM(Taulukko!AH8:AH10)</f>
        <v>10.220548682087129</v>
      </c>
      <c r="AA11" s="63">
        <f>100*(SUM(Taulukko!AJ20:AJ22)-SUM(Taulukko!AJ8:AJ10))/SUM(Taulukko!AJ8:AJ10)</f>
        <v>5.151915455746361</v>
      </c>
      <c r="AB11" s="63">
        <f>100*(SUM(Taulukko!AK20:AK22)-SUM(Taulukko!AK8:AK10))/SUM(Taulukko!AK8:AK10)</f>
        <v>5.33397405093706</v>
      </c>
      <c r="AC11" s="63">
        <f>100*(SUM(Taulukko!AL20:AL22)-SUM(Taulukko!AL8:AL10))/SUM(Taulukko!AL8:AL10)</f>
        <v>5.627705627705622</v>
      </c>
      <c r="AD11" s="54" t="s">
        <v>118</v>
      </c>
    </row>
    <row r="12" spans="1:30" ht="12.75">
      <c r="A12" s="30" t="s">
        <v>124</v>
      </c>
      <c r="B12" s="4" t="s">
        <v>119</v>
      </c>
      <c r="C12" s="63">
        <f>100*(SUM(Taulukko!D21:D23)-SUM(Taulukko!D9:D11))/SUM(Taulukko!D9:D11)</f>
        <v>4.985087345547515</v>
      </c>
      <c r="D12" s="63">
        <f>100*(SUM(Taulukko!E21:E23)-SUM(Taulukko!E9:E11))/SUM(Taulukko!E9:E11)</f>
        <v>4.8281861678990845</v>
      </c>
      <c r="E12" s="63">
        <f>100*(SUM(Taulukko!F21:F23)-SUM(Taulukko!F9:F11))/SUM(Taulukko!F9:F11)</f>
        <v>4.8653344917463155</v>
      </c>
      <c r="F12" s="63">
        <f>100*(SUM(Taulukko!H21:H23)-SUM(Taulukko!H9:H11))/SUM(Taulukko!H9:H11)</f>
        <v>5.6694286960313995</v>
      </c>
      <c r="G12" s="63">
        <f>100*(SUM(Taulukko!I21:I23)-SUM(Taulukko!I9:I11))/SUM(Taulukko!I9:I11)</f>
        <v>5.251736111111109</v>
      </c>
      <c r="H12" s="63">
        <f>100*(SUM(Taulukko!J21:J23)-SUM(Taulukko!J9:J11))/SUM(Taulukko!J9:J11)</f>
        <v>5.329289428076248</v>
      </c>
      <c r="I12" s="63">
        <f>100*(SUM(Taulukko!L21:L23)-SUM(Taulukko!L9:L11))/SUM(Taulukko!L9:L11)</f>
        <v>11.266149870801039</v>
      </c>
      <c r="J12" s="63">
        <f>100*(SUM(Taulukko!M21:M23)-SUM(Taulukko!M9:M11))/SUM(Taulukko!M9:M11)</f>
        <v>10.948081264108373</v>
      </c>
      <c r="K12" s="63">
        <f>100*(SUM(Taulukko!N21:N23)-SUM(Taulukko!N9:N11))/SUM(Taulukko!N9:N11)</f>
        <v>11.217587373167984</v>
      </c>
      <c r="L12" s="63">
        <f>100*(SUM(Taulukko!P21:P23)-SUM(Taulukko!P9:P11))/SUM(Taulukko!P9:P11)</f>
        <v>7.220386974988208</v>
      </c>
      <c r="M12" s="63">
        <f>100*(SUM(Taulukko!Q21:Q23)-SUM(Taulukko!Q9:Q11))/SUM(Taulukko!Q9:Q11)</f>
        <v>7.016728624535327</v>
      </c>
      <c r="N12" s="63">
        <f>100*(SUM(Taulukko!R21:R23)-SUM(Taulukko!R9:R11))/SUM(Taulukko!R9:R11)</f>
        <v>7.149489322191289</v>
      </c>
      <c r="O12" s="63">
        <f>100*(SUM(Taulukko!T21:T23)-SUM(Taulukko!T9:T11))/SUM(Taulukko!T9:T11)</f>
        <v>-4.925911093311967</v>
      </c>
      <c r="P12" s="63">
        <f>100*(SUM(Taulukko!U21:U23)-SUM(Taulukko!U9:U11))/SUM(Taulukko!U9:U11)</f>
        <v>-4.491815759421386</v>
      </c>
      <c r="Q12" s="63">
        <f>100*(SUM(Taulukko!V21:V23)-SUM(Taulukko!V9:V11))/SUM(Taulukko!V9:V11)</f>
        <v>-4.1904761904762005</v>
      </c>
      <c r="R12" s="63">
        <f>100*(SUM(Taulukko!X21:X23)-SUM(Taulukko!X9:X11))/SUM(Taulukko!X9:X11)</f>
        <v>4.607952434039381</v>
      </c>
      <c r="S12" s="63">
        <f>100*(SUM(Taulukko!Y21:Y23)-SUM(Taulukko!Y9:Y11))/SUM(Taulukko!Y9:Y11)</f>
        <v>4.638364779874241</v>
      </c>
      <c r="T12" s="63">
        <f>100*(SUM(Taulukko!Z21:Z23)-SUM(Taulukko!Z9:Z11))/SUM(Taulukko!Z9:Z11)</f>
        <v>5.03540519276161</v>
      </c>
      <c r="U12" s="63">
        <f>100*(SUM(Taulukko!AB21:AB23)-SUM(Taulukko!AB9:AB11))/SUM(Taulukko!AB9:AB11)</f>
        <v>13.221802482460891</v>
      </c>
      <c r="V12" s="63">
        <f>100*(SUM(Taulukko!AC21:AC23)-SUM(Taulukko!AC9:AC11))/SUM(Taulukko!AC9:AC11)</f>
        <v>13.549415515409155</v>
      </c>
      <c r="W12" s="63">
        <f>100*(SUM(Taulukko!AD21:AD23)-SUM(Taulukko!AD9:AD11))/SUM(Taulukko!AD9:AD11)</f>
        <v>11.317747077577051</v>
      </c>
      <c r="X12" s="63">
        <f>100*(SUM(Taulukko!AF21:AF23)-SUM(Taulukko!AF9:AF11))/SUM(Taulukko!AF9:AF11)</f>
        <v>10.245687401986405</v>
      </c>
      <c r="Y12" s="63">
        <f>100*(SUM(Taulukko!AG21:AG23)-SUM(Taulukko!AG9:AG11))/SUM(Taulukko!AG9:AG11)</f>
        <v>10.03737319807794</v>
      </c>
      <c r="Z12" s="63">
        <f>100*(SUM(Taulukko!AH21:AH23)-SUM(Taulukko!AH9:AH11))/SUM(Taulukko!AH9:AH11)</f>
        <v>10.133333333333333</v>
      </c>
      <c r="AA12" s="63">
        <f>100*(SUM(Taulukko!AJ21:AJ23)-SUM(Taulukko!AJ9:AJ11))/SUM(Taulukko!AJ9:AJ11)</f>
        <v>5.6185080264400264</v>
      </c>
      <c r="AB12" s="63">
        <f>100*(SUM(Taulukko!AK21:AK23)-SUM(Taulukko!AK9:AK11))/SUM(Taulukko!AK9:AK11)</f>
        <v>5.555555555555553</v>
      </c>
      <c r="AC12" s="63">
        <f>100*(SUM(Taulukko!AL21:AL23)-SUM(Taulukko!AL9:AL11))/SUM(Taulukko!AL9:AL11)</f>
        <v>5.696505505026345</v>
      </c>
      <c r="AD12" s="54" t="s">
        <v>120</v>
      </c>
    </row>
    <row r="13" spans="1:30" ht="12.75">
      <c r="A13" s="30" t="s">
        <v>124</v>
      </c>
      <c r="B13" s="4" t="s">
        <v>121</v>
      </c>
      <c r="C13" s="63">
        <f>100*(SUM(Taulukko!D22:D24)-SUM(Taulukko!D10:D12))/SUM(Taulukko!D10:D12)</f>
        <v>4.845222072678336</v>
      </c>
      <c r="D13" s="63">
        <f>100*(SUM(Taulukko!E22:E24)-SUM(Taulukko!E10:E12))/SUM(Taulukko!E10:E12)</f>
        <v>4.798962386511035</v>
      </c>
      <c r="E13" s="63">
        <f>100*(SUM(Taulukko!F22:F24)-SUM(Taulukko!F10:F12))/SUM(Taulukko!F10:F12)</f>
        <v>4.838012958963291</v>
      </c>
      <c r="F13" s="63">
        <f>100*(SUM(Taulukko!H22:H24)-SUM(Taulukko!H10:H12))/SUM(Taulukko!H10:H12)</f>
        <v>4.909909909909912</v>
      </c>
      <c r="G13" s="63">
        <f>100*(SUM(Taulukko!I22:I24)-SUM(Taulukko!I10:I12))/SUM(Taulukko!I10:I12)</f>
        <v>5.0884001724881465</v>
      </c>
      <c r="H13" s="63">
        <f>100*(SUM(Taulukko!J22:J24)-SUM(Taulukko!J10:J12))/SUM(Taulukko!J10:J12)</f>
        <v>5.349439171699744</v>
      </c>
      <c r="I13" s="63">
        <f>100*(SUM(Taulukko!L22:L24)-SUM(Taulukko!L10:L12))/SUM(Taulukko!L10:L12)</f>
        <v>10.774756285274513</v>
      </c>
      <c r="J13" s="63">
        <f>100*(SUM(Taulukko!M22:M24)-SUM(Taulukko!M10:M12))/SUM(Taulukko!M10:M12)</f>
        <v>10.706278026905842</v>
      </c>
      <c r="K13" s="63">
        <f>100*(SUM(Taulukko!N22:N24)-SUM(Taulukko!N10:N12))/SUM(Taulukko!N10:N12)</f>
        <v>11.372549019607849</v>
      </c>
      <c r="L13" s="63">
        <f>100*(SUM(Taulukko!P22:P24)-SUM(Taulukko!P10:P12))/SUM(Taulukko!P10:P12)</f>
        <v>7.084337349397585</v>
      </c>
      <c r="M13" s="63">
        <f>100*(SUM(Taulukko!Q22:Q24)-SUM(Taulukko!Q10:Q12))/SUM(Taulukko!Q10:Q12)</f>
        <v>7.100046104195498</v>
      </c>
      <c r="N13" s="63">
        <f>100*(SUM(Taulukko!R22:R24)-SUM(Taulukko!R10:R12))/SUM(Taulukko!R10:R12)</f>
        <v>7.050691244239637</v>
      </c>
      <c r="O13" s="63">
        <f>100*(SUM(Taulukko!T22:T24)-SUM(Taulukko!T10:T12))/SUM(Taulukko!T10:T12)</f>
        <v>-5.862923203963674</v>
      </c>
      <c r="P13" s="63">
        <f>100*(SUM(Taulukko!U22:U24)-SUM(Taulukko!U10:U12))/SUM(Taulukko!U10:U12)</f>
        <v>-5.273141122913517</v>
      </c>
      <c r="Q13" s="63">
        <f>100*(SUM(Taulukko!V22:V24)-SUM(Taulukko!V10:V12))/SUM(Taulukko!V10:V12)</f>
        <v>-4.311331552842442</v>
      </c>
      <c r="R13" s="63">
        <f>100*(SUM(Taulukko!X22:X24)-SUM(Taulukko!X10:X12))/SUM(Taulukko!X10:X12)</f>
        <v>4.657756176589689</v>
      </c>
      <c r="S13" s="63">
        <f>100*(SUM(Taulukko!Y22:Y24)-SUM(Taulukko!Y10:Y12))/SUM(Taulukko!Y10:Y12)</f>
        <v>4.966757919436847</v>
      </c>
      <c r="T13" s="63">
        <f>100*(SUM(Taulukko!Z22:Z24)-SUM(Taulukko!Z10:Z12))/SUM(Taulukko!Z10:Z12)</f>
        <v>4.730258014073481</v>
      </c>
      <c r="U13" s="63">
        <f>100*(SUM(Taulukko!AB22:AB24)-SUM(Taulukko!AB10:AB12))/SUM(Taulukko!AB10:AB12)</f>
        <v>14.905450500556162</v>
      </c>
      <c r="V13" s="63">
        <f>100*(SUM(Taulukko!AC22:AC24)-SUM(Taulukko!AC10:AC12))/SUM(Taulukko!AC10:AC12)</f>
        <v>15.250659630606863</v>
      </c>
      <c r="W13" s="63">
        <f>100*(SUM(Taulukko!AD22:AD24)-SUM(Taulukko!AD10:AD12))/SUM(Taulukko!AD10:AD12)</f>
        <v>12.242744063324533</v>
      </c>
      <c r="X13" s="63">
        <f>100*(SUM(Taulukko!AF22:AF24)-SUM(Taulukko!AF10:AF12))/SUM(Taulukko!AF10:AF12)</f>
        <v>10.427807486631016</v>
      </c>
      <c r="Y13" s="63">
        <f>100*(SUM(Taulukko!AG22:AG24)-SUM(Taulukko!AG10:AG12))/SUM(Taulukko!AG10:AG12)</f>
        <v>10.158730158730169</v>
      </c>
      <c r="Z13" s="63">
        <f>100*(SUM(Taulukko!AH22:AH24)-SUM(Taulukko!AH10:AH12))/SUM(Taulukko!AH10:AH12)</f>
        <v>10.036978341257248</v>
      </c>
      <c r="AA13" s="63">
        <f>100*(SUM(Taulukko!AJ22:AJ24)-SUM(Taulukko!AJ10:AJ12))/SUM(Taulukko!AJ10:AJ12)</f>
        <v>5.792079207920771</v>
      </c>
      <c r="AB13" s="63">
        <f>100*(SUM(Taulukko!AK22:AK24)-SUM(Taulukko!AK10:AK12))/SUM(Taulukko!AK10:AK12)</f>
        <v>5.717008099094794</v>
      </c>
      <c r="AC13" s="63">
        <f>100*(SUM(Taulukko!AL22:AL24)-SUM(Taulukko!AL10:AL12))/SUM(Taulukko!AL10:AL12)</f>
        <v>5.812291567413063</v>
      </c>
      <c r="AD13" s="54" t="s">
        <v>121</v>
      </c>
    </row>
    <row r="14" spans="1:30" ht="12.75">
      <c r="A14" s="30" t="s">
        <v>124</v>
      </c>
      <c r="B14" s="4" t="s">
        <v>122</v>
      </c>
      <c r="C14" s="63">
        <f>100*(SUM(Taulukko!D23:D25)-SUM(Taulukko!D11:D13))/SUM(Taulukko!D11:D13)</f>
        <v>4.751131221719457</v>
      </c>
      <c r="D14" s="63">
        <f>100*(SUM(Taulukko!E23:E25)-SUM(Taulukko!E11:E13))/SUM(Taulukko!E11:E13)</f>
        <v>4.89690721649486</v>
      </c>
      <c r="E14" s="63">
        <f>100*(SUM(Taulukko!F23:F25)-SUM(Taulukko!F11:F13))/SUM(Taulukko!F11:F13)</f>
        <v>4.8089308716187285</v>
      </c>
      <c r="F14" s="63">
        <f>100*(SUM(Taulukko!H23:H25)-SUM(Taulukko!H11:H13))/SUM(Taulukko!H11:H13)</f>
        <v>4.259175351155417</v>
      </c>
      <c r="G14" s="63">
        <f>100*(SUM(Taulukko!I23:I25)-SUM(Taulukko!I11:I13))/SUM(Taulukko!I11:I13)</f>
        <v>5.188679245283017</v>
      </c>
      <c r="H14" s="63">
        <f>100*(SUM(Taulukko!J23:J25)-SUM(Taulukko!J11:J13))/SUM(Taulukko!J11:J13)</f>
        <v>5.412371134020617</v>
      </c>
      <c r="I14" s="63">
        <f>100*(SUM(Taulukko!L23:L25)-SUM(Taulukko!L11:L13))/SUM(Taulukko!L11:L13)</f>
        <v>11.9832548403977</v>
      </c>
      <c r="J14" s="63">
        <f>100*(SUM(Taulukko!M23:M25)-SUM(Taulukko!M11:M13))/SUM(Taulukko!M11:M13)</f>
        <v>11.61756531406337</v>
      </c>
      <c r="K14" s="63">
        <f>100*(SUM(Taulukko!N23:N25)-SUM(Taulukko!N11:N13))/SUM(Taulukko!N11:N13)</f>
        <v>11.68614357262105</v>
      </c>
      <c r="L14" s="63">
        <f>100*(SUM(Taulukko!P23:P25)-SUM(Taulukko!P11:P13))/SUM(Taulukko!P11:P13)</f>
        <v>7.039537126325937</v>
      </c>
      <c r="M14" s="63">
        <f>100*(SUM(Taulukko!Q23:Q25)-SUM(Taulukko!Q11:Q13))/SUM(Taulukko!Q11:Q13)</f>
        <v>7.227813357731007</v>
      </c>
      <c r="N14" s="63">
        <f>100*(SUM(Taulukko!R23:R25)-SUM(Taulukko!R11:R13))/SUM(Taulukko!R11:R13)</f>
        <v>6.9990850869167485</v>
      </c>
      <c r="O14" s="63">
        <f>100*(SUM(Taulukko!T23:T25)-SUM(Taulukko!T11:T13))/SUM(Taulukko!T11:T13)</f>
        <v>-5.061728395061733</v>
      </c>
      <c r="P14" s="63">
        <f>100*(SUM(Taulukko!U23:U25)-SUM(Taulukko!U11:U13))/SUM(Taulukko!U11:U13)</f>
        <v>-4.649390243902424</v>
      </c>
      <c r="Q14" s="63">
        <f>100*(SUM(Taulukko!V23:V25)-SUM(Taulukko!V11:V13))/SUM(Taulukko!V11:V13)</f>
        <v>-4.319571865443429</v>
      </c>
      <c r="R14" s="63">
        <f>100*(SUM(Taulukko!X23:X25)-SUM(Taulukko!X11:X13))/SUM(Taulukko!X11:X13)</f>
        <v>4.437140509449458</v>
      </c>
      <c r="S14" s="63">
        <f>100*(SUM(Taulukko!Y23:Y25)-SUM(Taulukko!Y11:Y13))/SUM(Taulukko!Y11:Y13)</f>
        <v>4.667444574095682</v>
      </c>
      <c r="T14" s="63">
        <f>100*(SUM(Taulukko!Z23:Z25)-SUM(Taulukko!Z11:Z13))/SUM(Taulukko!Z11:Z13)</f>
        <v>4.390054390054395</v>
      </c>
      <c r="U14" s="63">
        <f>100*(SUM(Taulukko!AB23:AB25)-SUM(Taulukko!AB11:AB13))/SUM(Taulukko!AB11:AB13)</f>
        <v>15.616585891222403</v>
      </c>
      <c r="V14" s="63">
        <f>100*(SUM(Taulukko!AC23:AC25)-SUM(Taulukko!AC11:AC13))/SUM(Taulukko!AC11:AC13)</f>
        <v>15.521761929732577</v>
      </c>
      <c r="W14" s="63">
        <f>100*(SUM(Taulukko!AD23:AD25)-SUM(Taulukko!AD11:AD13))/SUM(Taulukko!AD11:AD13)</f>
        <v>13.043478260869568</v>
      </c>
      <c r="X14" s="63">
        <f>100*(SUM(Taulukko!AF23:AF25)-SUM(Taulukko!AF11:AF13))/SUM(Taulukko!AF11:AF13)</f>
        <v>9.679203539823009</v>
      </c>
      <c r="Y14" s="63">
        <f>100*(SUM(Taulukko!AG23:AG25)-SUM(Taulukko!AG11:AG13))/SUM(Taulukko!AG11:AG13)</f>
        <v>9.728033472803359</v>
      </c>
      <c r="Z14" s="63">
        <f>100*(SUM(Taulukko!AH23:AH25)-SUM(Taulukko!AH11:AH13))/SUM(Taulukko!AH11:AH13)</f>
        <v>9.88493723849371</v>
      </c>
      <c r="AA14" s="63">
        <f>100*(SUM(Taulukko!AJ23:AJ25)-SUM(Taulukko!AJ11:AJ13))/SUM(Taulukko!AJ11:AJ13)</f>
        <v>5.92334494773518</v>
      </c>
      <c r="AB14" s="63">
        <f>100*(SUM(Taulukko!AK23:AK25)-SUM(Taulukko!AK11:AK13))/SUM(Taulukko!AK11:AK13)</f>
        <v>6.013257575757585</v>
      </c>
      <c r="AC14" s="63">
        <f>100*(SUM(Taulukko!AL23:AL25)-SUM(Taulukko!AL11:AL13))/SUM(Taulukko!AL11:AL13)</f>
        <v>5.924170616113744</v>
      </c>
      <c r="AD14" s="54" t="s">
        <v>122</v>
      </c>
    </row>
    <row r="15" spans="1:30" ht="12.75">
      <c r="A15" s="30" t="s">
        <v>124</v>
      </c>
      <c r="B15" s="4" t="s">
        <v>123</v>
      </c>
      <c r="C15" s="63">
        <f>100*(SUM(Taulukko!D24:D26)-SUM(Taulukko!D12:D14))/SUM(Taulukko!D12:D14)</f>
        <v>4.709507042253502</v>
      </c>
      <c r="D15" s="63">
        <f>100*(SUM(Taulukko!E24:E26)-SUM(Taulukko!E12:E14))/SUM(Taulukko!E12:E14)</f>
        <v>4.908237302603512</v>
      </c>
      <c r="E15" s="63">
        <f>100*(SUM(Taulukko!F24:F26)-SUM(Taulukko!F12:F14))/SUM(Taulukko!F12:F14)</f>
        <v>4.782237403928262</v>
      </c>
      <c r="F15" s="63">
        <f>100*(SUM(Taulukko!H24:H26)-SUM(Taulukko!H12:H14))/SUM(Taulukko!H12:H14)</f>
        <v>4.378909740840041</v>
      </c>
      <c r="G15" s="63">
        <f>100*(SUM(Taulukko!I24:I26)-SUM(Taulukko!I12:I14))/SUM(Taulukko!I12:I14)</f>
        <v>5.650684931506831</v>
      </c>
      <c r="H15" s="63">
        <f>100*(SUM(Taulukko!J24:J26)-SUM(Taulukko!J12:J14))/SUM(Taulukko!J12:J14)</f>
        <v>5.519897304236203</v>
      </c>
      <c r="I15" s="63">
        <f>100*(SUM(Taulukko!L24:L26)-SUM(Taulukko!L12:L14))/SUM(Taulukko!L12:L14)</f>
        <v>12.660833762223362</v>
      </c>
      <c r="J15" s="63">
        <f>100*(SUM(Taulukko!M24:M26)-SUM(Taulukko!M12:M14))/SUM(Taulukko!M12:M14)</f>
        <v>12.265193370165756</v>
      </c>
      <c r="K15" s="63">
        <f>100*(SUM(Taulukko!N24:N26)-SUM(Taulukko!N12:N14))/SUM(Taulukko!N12:N14)</f>
        <v>11.933701657458561</v>
      </c>
      <c r="L15" s="63">
        <f>100*(SUM(Taulukko!P24:P26)-SUM(Taulukko!P12:P14))/SUM(Taulukko!P12:P14)</f>
        <v>6.678949792722221</v>
      </c>
      <c r="M15" s="63">
        <f>100*(SUM(Taulukko!Q24:Q26)-SUM(Taulukko!Q12:Q14))/SUM(Taulukko!Q12:Q14)</f>
        <v>7.081252837040397</v>
      </c>
      <c r="N15" s="63">
        <f>100*(SUM(Taulukko!R24:R26)-SUM(Taulukko!R12:R14))/SUM(Taulukko!R12:R14)</f>
        <v>6.8574023614895525</v>
      </c>
      <c r="O15" s="63">
        <f>100*(SUM(Taulukko!T24:T26)-SUM(Taulukko!T12:T14))/SUM(Taulukko!T12:T14)</f>
        <v>-4.790660225442836</v>
      </c>
      <c r="P15" s="63">
        <f>100*(SUM(Taulukko!U24:U26)-SUM(Taulukko!U12:U14))/SUM(Taulukko!U12:U14)</f>
        <v>-4.5107033639143665</v>
      </c>
      <c r="Q15" s="63">
        <f>100*(SUM(Taulukko!V24:V26)-SUM(Taulukko!V12:V14))/SUM(Taulukko!V12:V14)</f>
        <v>-4.179447852760728</v>
      </c>
      <c r="R15" s="63">
        <f>100*(SUM(Taulukko!X24:X26)-SUM(Taulukko!X12:X14))/SUM(Taulukko!X12:X14)</f>
        <v>3.7683458944863264</v>
      </c>
      <c r="S15" s="63">
        <f>100*(SUM(Taulukko!Y24:Y26)-SUM(Taulukko!Y12:Y14))/SUM(Taulukko!Y12:Y14)</f>
        <v>4.12808641975306</v>
      </c>
      <c r="T15" s="63">
        <f>100*(SUM(Taulukko!Z24:Z26)-SUM(Taulukko!Z12:Z14))/SUM(Taulukko!Z12:Z14)</f>
        <v>4.055619930475087</v>
      </c>
      <c r="U15" s="63">
        <f>100*(SUM(Taulukko!AB24:AB26)-SUM(Taulukko!AB12:AB14))/SUM(Taulukko!AB12:AB14)</f>
        <v>14.876449823499733</v>
      </c>
      <c r="V15" s="63">
        <f>100*(SUM(Taulukko!AC24:AC26)-SUM(Taulukko!AC12:AC14))/SUM(Taulukko!AC12:AC14)</f>
        <v>15.168831168831163</v>
      </c>
      <c r="W15" s="63">
        <f>100*(SUM(Taulukko!AD24:AD26)-SUM(Taulukko!AD12:AD14))/SUM(Taulukko!AD12:AD14)</f>
        <v>13.669438669438676</v>
      </c>
      <c r="X15" s="63">
        <f>100*(SUM(Taulukko!AF24:AF26)-SUM(Taulukko!AF12:AF14))/SUM(Taulukko!AF12:AF14)</f>
        <v>9.533898305084731</v>
      </c>
      <c r="Y15" s="63">
        <f>100*(SUM(Taulukko!AG24:AG26)-SUM(Taulukko!AG12:AG14))/SUM(Taulukko!AG12:AG14)</f>
        <v>9.627329192546597</v>
      </c>
      <c r="Z15" s="63">
        <f>100*(SUM(Taulukko!AH24:AH26)-SUM(Taulukko!AH12:AH14))/SUM(Taulukko!AH12:AH14)</f>
        <v>9.68410150181251</v>
      </c>
      <c r="AA15" s="63">
        <f>100*(SUM(Taulukko!AJ24:AJ26)-SUM(Taulukko!AJ12:AJ14))/SUM(Taulukko!AJ12:AJ14)</f>
        <v>6.562955760816724</v>
      </c>
      <c r="AB15" s="63">
        <f>100*(SUM(Taulukko!AK24:AK26)-SUM(Taulukko!AK12:AK14))/SUM(Taulukko!AK12:AK14)</f>
        <v>6.471421823334902</v>
      </c>
      <c r="AC15" s="63">
        <f>100*(SUM(Taulukko!AL24:AL26)-SUM(Taulukko!AL12:AL14))/SUM(Taulukko!AL12:AL14)</f>
        <v>6.132075471698113</v>
      </c>
      <c r="AD15" s="54" t="s">
        <v>123</v>
      </c>
    </row>
    <row r="16" spans="1:39" s="4" customFormat="1" ht="12.75">
      <c r="A16" s="35" t="s">
        <v>126</v>
      </c>
      <c r="B16" s="33" t="s">
        <v>97</v>
      </c>
      <c r="C16" s="34">
        <f>100*(SUM(Taulukko!D25:D27)-SUM(Taulukko!D13:D15))/SUM(Taulukko!D13:D15)</f>
        <v>4.636920384951878</v>
      </c>
      <c r="D16" s="34">
        <f>100*(SUM(Taulukko!E25:E27)-SUM(Taulukko!E13:E15))/SUM(Taulukko!E13:E15)</f>
        <v>4.838709677419345</v>
      </c>
      <c r="E16" s="34">
        <f>100*(SUM(Taulukko!F25:F27)-SUM(Taulukko!F13:F15))/SUM(Taulukko!F13:F15)</f>
        <v>4.672897196261694</v>
      </c>
      <c r="F16" s="34">
        <f>100*(SUM(Taulukko!H25:H27)-SUM(Taulukko!H13:H15))/SUM(Taulukko!H13:H15)</f>
        <v>5.521201413427562</v>
      </c>
      <c r="G16" s="34">
        <f>100*(SUM(Taulukko!I25:I27)-SUM(Taulukko!I13:I15))/SUM(Taulukko!I13:I15)</f>
        <v>6.284737067122697</v>
      </c>
      <c r="H16" s="34">
        <f>100*(SUM(Taulukko!J25:J27)-SUM(Taulukko!J13:J15))/SUM(Taulukko!J13:J15)</f>
        <v>5.581593523647207</v>
      </c>
      <c r="I16" s="34">
        <f>100*(SUM(Taulukko!L25:L27)-SUM(Taulukko!L13:L15))/SUM(Taulukko!L13:L15)</f>
        <v>13.944444444444441</v>
      </c>
      <c r="J16" s="34">
        <f>100*(SUM(Taulukko!M25:M27)-SUM(Taulukko!M13:M15))/SUM(Taulukko!M13:M15)</f>
        <v>13.263621353880035</v>
      </c>
      <c r="K16" s="34">
        <f>100*(SUM(Taulukko!N25:N27)-SUM(Taulukko!N13:N15))/SUM(Taulukko!N13:N15)</f>
        <v>11.896929824561415</v>
      </c>
      <c r="L16" s="34">
        <f>100*(SUM(Taulukko!P25:P27)-SUM(Taulukko!P13:P15))/SUM(Taulukko!P13:P15)</f>
        <v>6.2216167120799355</v>
      </c>
      <c r="M16" s="34">
        <f>100*(SUM(Taulukko!Q25:Q27)-SUM(Taulukko!Q13:Q15))/SUM(Taulukko!Q13:Q15)</f>
        <v>6.621621621621617</v>
      </c>
      <c r="N16" s="34">
        <f>100*(SUM(Taulukko!R25:R27)-SUM(Taulukko!R13:R15))/SUM(Taulukko!R13:R15)</f>
        <v>6.772009029345372</v>
      </c>
      <c r="O16" s="34">
        <f>100*(SUM(Taulukko!T25:T27)-SUM(Taulukko!T13:T15))/SUM(Taulukko!T13:T15)</f>
        <v>-6.53669724770643</v>
      </c>
      <c r="P16" s="34">
        <f>100*(SUM(Taulukko!U25:U27)-SUM(Taulukko!U13:U15))/SUM(Taulukko!U13:U15)</f>
        <v>-6.842692450725169</v>
      </c>
      <c r="Q16" s="34">
        <f>100*(SUM(Taulukko!V25:V27)-SUM(Taulukko!V13:V15))/SUM(Taulukko!V13:V15)</f>
        <v>-3.9630627164293895</v>
      </c>
      <c r="R16" s="34">
        <f>100*(SUM(Taulukko!X25:X27)-SUM(Taulukko!X13:X15))/SUM(Taulukko!X13:X15)</f>
        <v>3.081785855393107</v>
      </c>
      <c r="S16" s="34">
        <f>100*(SUM(Taulukko!Y25:Y27)-SUM(Taulukko!Y13:Y15))/SUM(Taulukko!Y13:Y15)</f>
        <v>3.644035289604909</v>
      </c>
      <c r="T16" s="34">
        <f>100*(SUM(Taulukko!Z25:Z27)-SUM(Taulukko!Z13:Z15))/SUM(Taulukko!Z13:Z15)</f>
        <v>3.688052247406825</v>
      </c>
      <c r="U16" s="34">
        <f>100*(SUM(Taulukko!AB25:AB27)-SUM(Taulukko!AB13:AB15))/SUM(Taulukko!AB13:AB15)</f>
        <v>14.822439526505407</v>
      </c>
      <c r="V16" s="34">
        <f>100*(SUM(Taulukko!AC25:AC27)-SUM(Taulukko!AC13:AC15))/SUM(Taulukko!AC13:AC15)</f>
        <v>15.13903192584964</v>
      </c>
      <c r="W16" s="34">
        <f>100*(SUM(Taulukko!AD25:AD27)-SUM(Taulukko!AD13:AD15))/SUM(Taulukko!AD13:AD15)</f>
        <v>14.072164948453599</v>
      </c>
      <c r="X16" s="34">
        <f>100*(SUM(Taulukko!AF25:AF27)-SUM(Taulukko!AF13:AF15))/SUM(Taulukko!AF13:AF15)</f>
        <v>8.786610878661078</v>
      </c>
      <c r="Y16" s="34">
        <f>100*(SUM(Taulukko!AG25:AG27)-SUM(Taulukko!AG13:AG15))/SUM(Taulukko!AG13:AG15)</f>
        <v>9.170081967213132</v>
      </c>
      <c r="Z16" s="34">
        <f>100*(SUM(Taulukko!AH25:AH27)-SUM(Taulukko!AH13:AH15))/SUM(Taulukko!AH13:AH15)</f>
        <v>9.333333333333327</v>
      </c>
      <c r="AA16" s="34">
        <f>100*(SUM(Taulukko!AJ25:AJ27)-SUM(Taulukko!AJ13:AJ15))/SUM(Taulukko!AJ13:AJ15)</f>
        <v>6.129343629343623</v>
      </c>
      <c r="AB16" s="34">
        <f>100*(SUM(Taulukko!AK25:AK27)-SUM(Taulukko!AK13:AK15))/SUM(Taulukko!AK13:AK15)</f>
        <v>6.32911392405062</v>
      </c>
      <c r="AC16" s="34">
        <f>100*(SUM(Taulukko!AL25:AL27)-SUM(Taulukko!AL13:AL15))/SUM(Taulukko!AL13:AL15)</f>
        <v>6.2412013139371245</v>
      </c>
      <c r="AD16" s="53" t="s">
        <v>127</v>
      </c>
      <c r="AE16" s="58"/>
      <c r="AF16" s="58"/>
      <c r="AG16" s="58"/>
      <c r="AH16" s="58"/>
      <c r="AI16" s="58"/>
      <c r="AJ16" s="58"/>
      <c r="AK16" s="58"/>
      <c r="AL16" s="58"/>
      <c r="AM16" s="36"/>
    </row>
    <row r="17" spans="1:30" ht="12.75">
      <c r="A17" s="30" t="s">
        <v>126</v>
      </c>
      <c r="B17" s="4" t="s">
        <v>101</v>
      </c>
      <c r="C17" s="63">
        <f>100*(SUM(Taulukko!D26:D28)-SUM(Taulukko!D14:D16))/SUM(Taulukko!D14:D16)</f>
        <v>4.2284219703574495</v>
      </c>
      <c r="D17" s="63">
        <f>100*(SUM(Taulukko!E26:E28)-SUM(Taulukko!E14:E16))/SUM(Taulukko!E14:E16)</f>
        <v>4.524312896405915</v>
      </c>
      <c r="E17" s="63">
        <f>100*(SUM(Taulukko!F26:F28)-SUM(Taulukko!F14:F16))/SUM(Taulukko!F14:F16)</f>
        <v>4.526226734348569</v>
      </c>
      <c r="F17" s="63">
        <f>100*(SUM(Taulukko!H26:H28)-SUM(Taulukko!H14:H16))/SUM(Taulukko!H14:H16)</f>
        <v>4.79094076655051</v>
      </c>
      <c r="G17" s="63">
        <f>100*(SUM(Taulukko!I26:I28)-SUM(Taulukko!I14:I16))/SUM(Taulukko!I14:I16)</f>
        <v>6.0399829859634275</v>
      </c>
      <c r="H17" s="63">
        <f>100*(SUM(Taulukko!J26:J28)-SUM(Taulukko!J14:J16))/SUM(Taulukko!J14:J16)</f>
        <v>5.555555555555541</v>
      </c>
      <c r="I17" s="63">
        <f>100*(SUM(Taulukko!L26:L28)-SUM(Taulukko!L14:L16))/SUM(Taulukko!L14:L16)</f>
        <v>9.8235294117647</v>
      </c>
      <c r="J17" s="63">
        <f>100*(SUM(Taulukko!M26:M28)-SUM(Taulukko!M14:M16))/SUM(Taulukko!M14:M16)</f>
        <v>11.298207495926118</v>
      </c>
      <c r="K17" s="63">
        <f>100*(SUM(Taulukko!N26:N28)-SUM(Taulukko!N14:N16))/SUM(Taulukko!N14:N16)</f>
        <v>11.406844106463879</v>
      </c>
      <c r="L17" s="63">
        <f>100*(SUM(Taulukko!P26:P28)-SUM(Taulukko!P14:P16))/SUM(Taulukko!P14:P16)</f>
        <v>6.033318325078809</v>
      </c>
      <c r="M17" s="63">
        <f>100*(SUM(Taulukko!Q26:Q28)-SUM(Taulukko!Q14:Q16))/SUM(Taulukko!Q14:Q16)</f>
        <v>6.3677130044843</v>
      </c>
      <c r="N17" s="63">
        <f>100*(SUM(Taulukko!R26:R28)-SUM(Taulukko!R14:R16))/SUM(Taulukko!R14:R16)</f>
        <v>6.690615177368647</v>
      </c>
      <c r="O17" s="63">
        <f>100*(SUM(Taulukko!T26:T28)-SUM(Taulukko!T14:T16))/SUM(Taulukko!T14:T16)</f>
        <v>-5.351043643263756</v>
      </c>
      <c r="P17" s="63">
        <f>100*(SUM(Taulukko!U26:U28)-SUM(Taulukko!U14:U16))/SUM(Taulukko!U14:U16)</f>
        <v>-5.915387495320108</v>
      </c>
      <c r="Q17" s="63">
        <f>100*(SUM(Taulukko!V26:V28)-SUM(Taulukko!V14:V16))/SUM(Taulukko!V14:V16)</f>
        <v>-3.8223938223938134</v>
      </c>
      <c r="R17" s="63">
        <f>100*(SUM(Taulukko!X26:X28)-SUM(Taulukko!X14:X16))/SUM(Taulukko!X14:X16)</f>
        <v>2.995664170279867</v>
      </c>
      <c r="S17" s="63">
        <f>100*(SUM(Taulukko!Y26:Y28)-SUM(Taulukko!Y14:Y16))/SUM(Taulukko!Y14:Y16)</f>
        <v>3.286205578907132</v>
      </c>
      <c r="T17" s="63">
        <f>100*(SUM(Taulukko!Z26:Z28)-SUM(Taulukko!Z14:Z16))/SUM(Taulukko!Z14:Z16)</f>
        <v>3.3639143730886674</v>
      </c>
      <c r="U17" s="63">
        <f>100*(SUM(Taulukko!AB26:AB28)-SUM(Taulukko!AB14:AB16))/SUM(Taulukko!AB14:AB16)</f>
        <v>15.160955347871232</v>
      </c>
      <c r="V17" s="63">
        <f>100*(SUM(Taulukko!AC26:AC28)-SUM(Taulukko!AC14:AC16))/SUM(Taulukko!AC14:AC16)</f>
        <v>15.294117647058812</v>
      </c>
      <c r="W17" s="63">
        <f>100*(SUM(Taulukko!AD26:AD28)-SUM(Taulukko!AD14:AD16))/SUM(Taulukko!AD14:AD16)</f>
        <v>14.424552429667514</v>
      </c>
      <c r="X17" s="63">
        <f>100*(SUM(Taulukko!AF26:AF28)-SUM(Taulukko!AF14:AF16))/SUM(Taulukko!AF14:AF16)</f>
        <v>8.501814411612253</v>
      </c>
      <c r="Y17" s="63">
        <f>100*(SUM(Taulukko!AG26:AG28)-SUM(Taulukko!AG14:AG16))/SUM(Taulukko!AG14:AG16)</f>
        <v>8.832487309644659</v>
      </c>
      <c r="Z17" s="63">
        <f>100*(SUM(Taulukko!AH26:AH28)-SUM(Taulukko!AH14:AH16))/SUM(Taulukko!AH14:AH16)</f>
        <v>9.100152516522627</v>
      </c>
      <c r="AA17" s="63">
        <f>100*(SUM(Taulukko!AJ26:AJ28)-SUM(Taulukko!AJ14:AJ16))/SUM(Taulukko!AJ14:AJ16)</f>
        <v>5.8795180722891365</v>
      </c>
      <c r="AB17" s="63">
        <f>100*(SUM(Taulukko!AK26:AK28)-SUM(Taulukko!AK14:AK16))/SUM(Taulukko!AK14:AK16)</f>
        <v>6.1100746268656545</v>
      </c>
      <c r="AC17" s="63">
        <f>100*(SUM(Taulukko!AL26:AL28)-SUM(Taulukko!AL14:AL16))/SUM(Taulukko!AL14:AL16)</f>
        <v>6.302521008403362</v>
      </c>
      <c r="AD17" s="54" t="s">
        <v>102</v>
      </c>
    </row>
    <row r="18" spans="1:30" ht="12.75">
      <c r="A18" s="30" t="s">
        <v>126</v>
      </c>
      <c r="B18" s="4" t="s">
        <v>105</v>
      </c>
      <c r="C18" s="63">
        <f>100*(SUM(Taulukko!D27:D29)-SUM(Taulukko!D15:D17))/SUM(Taulukko!D15:D17)</f>
        <v>4.3766578249337025</v>
      </c>
      <c r="D18" s="63">
        <f>100*(SUM(Taulukko!E27:E29)-SUM(Taulukko!E15:E17))/SUM(Taulukko!E15:E17)</f>
        <v>4.254422914911527</v>
      </c>
      <c r="E18" s="63">
        <f>100*(SUM(Taulukko!F27:F29)-SUM(Taulukko!F15:F17))/SUM(Taulukko!F15:F17)</f>
        <v>4.340497260851261</v>
      </c>
      <c r="F18" s="63">
        <f>100*(SUM(Taulukko!H27:H29)-SUM(Taulukko!H15:H17))/SUM(Taulukko!H15:H17)</f>
        <v>5.267778753292362</v>
      </c>
      <c r="G18" s="63">
        <f>100*(SUM(Taulukko!I27:I29)-SUM(Taulukko!I15:I17))/SUM(Taulukko!I15:I17)</f>
        <v>5.059021922428331</v>
      </c>
      <c r="H18" s="63">
        <f>100*(SUM(Taulukko!J27:J29)-SUM(Taulukko!J15:J17))/SUM(Taulukko!J15:J17)</f>
        <v>5.485232067510548</v>
      </c>
      <c r="I18" s="63">
        <f>100*(SUM(Taulukko!L27:L29)-SUM(Taulukko!L15:L17))/SUM(Taulukko!L15:L17)</f>
        <v>11.132812499999977</v>
      </c>
      <c r="J18" s="63">
        <f>100*(SUM(Taulukko!M27:M29)-SUM(Taulukko!M15:M17))/SUM(Taulukko!M15:M17)</f>
        <v>10.733549083063648</v>
      </c>
      <c r="K18" s="63">
        <f>100*(SUM(Taulukko!N27:N29)-SUM(Taulukko!N15:N17))/SUM(Taulukko!N15:N17)</f>
        <v>10.75268817204301</v>
      </c>
      <c r="L18" s="63">
        <f>100*(SUM(Taulukko!P27:P29)-SUM(Taulukko!P15:P17))/SUM(Taulukko!P15:P17)</f>
        <v>5.580969807868247</v>
      </c>
      <c r="M18" s="63">
        <f>100*(SUM(Taulukko!Q27:Q29)-SUM(Taulukko!Q15:Q17))/SUM(Taulukko!Q15:Q17)</f>
        <v>5.630026809651459</v>
      </c>
      <c r="N18" s="63">
        <f>100*(SUM(Taulukko!R27:R29)-SUM(Taulukko!R15:R17))/SUM(Taulukko!R15:R17)</f>
        <v>6.750111756817163</v>
      </c>
      <c r="O18" s="63">
        <f>100*(SUM(Taulukko!T27:T29)-SUM(Taulukko!T15:T17))/SUM(Taulukko!T15:T17)</f>
        <v>-6.082357385719681</v>
      </c>
      <c r="P18" s="63">
        <f>100*(SUM(Taulukko!U27:U29)-SUM(Taulukko!U15:U17))/SUM(Taulukko!U15:U17)</f>
        <v>-6.977611940298514</v>
      </c>
      <c r="Q18" s="63">
        <f>100*(SUM(Taulukko!V27:V29)-SUM(Taulukko!V15:V17))/SUM(Taulukko!V15:V17)</f>
        <v>-3.7955073586367205</v>
      </c>
      <c r="R18" s="63">
        <f>100*(SUM(Taulukko!X27:X29)-SUM(Taulukko!X15:X17))/SUM(Taulukko!X15:X17)</f>
        <v>3.3986405437824865</v>
      </c>
      <c r="S18" s="63">
        <f>100*(SUM(Taulukko!Y27:Y29)-SUM(Taulukko!Y15:Y17))/SUM(Taulukko!Y15:Y17)</f>
        <v>2.885345482156425</v>
      </c>
      <c r="T18" s="63">
        <f>100*(SUM(Taulukko!Z27:Z29)-SUM(Taulukko!Z15:Z17))/SUM(Taulukko!Z15:Z17)</f>
        <v>3.083365055196006</v>
      </c>
      <c r="U18" s="63">
        <f>100*(SUM(Taulukko!AB27:AB29)-SUM(Taulukko!AB15:AB17))/SUM(Taulukko!AB15:AB17)</f>
        <v>15.601300108342336</v>
      </c>
      <c r="V18" s="63">
        <f>100*(SUM(Taulukko!AC27:AC29)-SUM(Taulukko!AC15:AC17))/SUM(Taulukko!AC15:AC17)</f>
        <v>15.236160487557138</v>
      </c>
      <c r="W18" s="63">
        <f>100*(SUM(Taulukko!AD27:AD29)-SUM(Taulukko!AD15:AD17))/SUM(Taulukko!AD15:AD17)</f>
        <v>14.619289340101513</v>
      </c>
      <c r="X18" s="63">
        <f>100*(SUM(Taulukko!AF27:AF29)-SUM(Taulukko!AF15:AF17))/SUM(Taulukko!AF15:AF17)</f>
        <v>8.820403825717321</v>
      </c>
      <c r="Y18" s="63">
        <f>100*(SUM(Taulukko!AG27:AG29)-SUM(Taulukko!AG15:AG17))/SUM(Taulukko!AG15:AG17)</f>
        <v>8.833922261484098</v>
      </c>
      <c r="Z18" s="63">
        <f>100*(SUM(Taulukko!AH27:AH29)-SUM(Taulukko!AH15:AH17))/SUM(Taulukko!AH15:AH17)</f>
        <v>9.035840484603739</v>
      </c>
      <c r="AA18" s="63">
        <f>100*(SUM(Taulukko!AJ27:AJ29)-SUM(Taulukko!AJ15:AJ17))/SUM(Taulukko!AJ15:AJ17)</f>
        <v>5.722599418040728</v>
      </c>
      <c r="AB18" s="63">
        <f>100*(SUM(Taulukko!AK27:AK29)-SUM(Taulukko!AK15:AK17))/SUM(Taulukko!AK15:AK17)</f>
        <v>5.689176688251611</v>
      </c>
      <c r="AC18" s="63">
        <f>100*(SUM(Taulukko!AL27:AL29)-SUM(Taulukko!AL15:AL17))/SUM(Taulukko!AL15:AL17)</f>
        <v>6.363214119832801</v>
      </c>
      <c r="AD18" s="54" t="s">
        <v>106</v>
      </c>
    </row>
    <row r="19" spans="1:30" ht="12.75">
      <c r="A19" s="30" t="s">
        <v>126</v>
      </c>
      <c r="B19" s="4" t="s">
        <v>109</v>
      </c>
      <c r="C19" s="63">
        <f>100*(SUM(Taulukko!D28:D30)-SUM(Taulukko!D16:D18))/SUM(Taulukko!D16:D18)</f>
        <v>4.159369527145359</v>
      </c>
      <c r="D19" s="63">
        <f>100*(SUM(Taulukko!E28:E30)-SUM(Taulukko!E16:E18))/SUM(Taulukko!E16:E18)</f>
        <v>4.073918521629563</v>
      </c>
      <c r="E19" s="63">
        <f>100*(SUM(Taulukko!F28:F30)-SUM(Taulukko!F16:F18))/SUM(Taulukko!F16:F18)</f>
        <v>4.241915161696764</v>
      </c>
      <c r="F19" s="63">
        <f>100*(SUM(Taulukko!H28:H30)-SUM(Taulukko!H16:H18))/SUM(Taulukko!H16:H18)</f>
        <v>4.103011785246633</v>
      </c>
      <c r="G19" s="63">
        <f>100*(SUM(Taulukko!I28:I30)-SUM(Taulukko!I16:I18))/SUM(Taulukko!I16:I18)</f>
        <v>4.8596564725596965</v>
      </c>
      <c r="H19" s="63">
        <f>100*(SUM(Taulukko!J28:J30)-SUM(Taulukko!J16:J18))/SUM(Taulukko!J16:J18)</f>
        <v>5.501889962200742</v>
      </c>
      <c r="I19" s="63">
        <f>100*(SUM(Taulukko!L28:L30)-SUM(Taulukko!L16:L18))/SUM(Taulukko!L16:L18)</f>
        <v>8.74524714828896</v>
      </c>
      <c r="J19" s="63">
        <f>100*(SUM(Taulukko!M28:M30)-SUM(Taulukko!M16:M18))/SUM(Taulukko!M16:M18)</f>
        <v>10.069259456579667</v>
      </c>
      <c r="K19" s="63">
        <f>100*(SUM(Taulukko!N28:N30)-SUM(Taulukko!N16:N18))/SUM(Taulukko!N16:N18)</f>
        <v>10.042507970244424</v>
      </c>
      <c r="L19" s="63">
        <f>100*(SUM(Taulukko!P28:P30)-SUM(Taulukko!P16:P18))/SUM(Taulukko!P16:P18)</f>
        <v>5.499999999999997</v>
      </c>
      <c r="M19" s="63">
        <f>100*(SUM(Taulukko!Q28:Q30)-SUM(Taulukko!Q16:Q18))/SUM(Taulukko!Q16:Q18)</f>
        <v>5.43429844097995</v>
      </c>
      <c r="N19" s="63">
        <f>100*(SUM(Taulukko!R28:R30)-SUM(Taulukko!R16:R18))/SUM(Taulukko!R16:R18)</f>
        <v>6.806049822064049</v>
      </c>
      <c r="O19" s="63">
        <f>100*(SUM(Taulukko!T28:T30)-SUM(Taulukko!T16:T18))/SUM(Taulukko!T16:T18)</f>
        <v>-3.7573385518590974</v>
      </c>
      <c r="P19" s="63">
        <f>100*(SUM(Taulukko!U28:U30)-SUM(Taulukko!U16:U18))/SUM(Taulukko!U16:U18)</f>
        <v>-4.341085271317825</v>
      </c>
      <c r="Q19" s="63">
        <f>100*(SUM(Taulukko!V28:V30)-SUM(Taulukko!V16:V18))/SUM(Taulukko!V16:V18)</f>
        <v>-3.731053245238997</v>
      </c>
      <c r="R19" s="63">
        <f>100*(SUM(Taulukko!X28:X30)-SUM(Taulukko!X16:X18))/SUM(Taulukko!X16:X18)</f>
        <v>3.0769230769230815</v>
      </c>
      <c r="S19" s="63">
        <f>100*(SUM(Taulukko!Y28:Y30)-SUM(Taulukko!Y16:Y18))/SUM(Taulukko!Y16:Y18)</f>
        <v>2.4971623155504976</v>
      </c>
      <c r="T19" s="63">
        <f>100*(SUM(Taulukko!Z28:Z30)-SUM(Taulukko!Z16:Z18))/SUM(Taulukko!Z16:Z18)</f>
        <v>2.883156297420321</v>
      </c>
      <c r="U19" s="63">
        <f>100*(SUM(Taulukko!AB28:AB30)-SUM(Taulukko!AB16:AB18))/SUM(Taulukko!AB16:AB18)</f>
        <v>15.764828303850159</v>
      </c>
      <c r="V19" s="63">
        <f>100*(SUM(Taulukko!AC28:AC30)-SUM(Taulukko!AC16:AC18))/SUM(Taulukko!AC16:AC18)</f>
        <v>15.156092648539758</v>
      </c>
      <c r="W19" s="63">
        <f>100*(SUM(Taulukko!AD28:AD30)-SUM(Taulukko!AD16:AD18))/SUM(Taulukko!AD16:AD18)</f>
        <v>14.760705289672535</v>
      </c>
      <c r="X19" s="63">
        <f>100*(SUM(Taulukko!AF28:AF30)-SUM(Taulukko!AF16:AF18))/SUM(Taulukko!AF16:AF18)</f>
        <v>9.109947643979046</v>
      </c>
      <c r="Y19" s="63">
        <f>100*(SUM(Taulukko!AG28:AG30)-SUM(Taulukko!AG16:AG18))/SUM(Taulukko!AG16:AG18)</f>
        <v>9.127382146439341</v>
      </c>
      <c r="Z19" s="63">
        <f>100*(SUM(Taulukko!AH28:AH30)-SUM(Taulukko!AH16:AH18))/SUM(Taulukko!AH16:AH18)</f>
        <v>9.232313095835412</v>
      </c>
      <c r="AA19" s="63">
        <f>100*(SUM(Taulukko!AJ28:AJ30)-SUM(Taulukko!AJ16:AJ18))/SUM(Taulukko!AJ16:AJ18)</f>
        <v>6.405353728489472</v>
      </c>
      <c r="AB19" s="63">
        <f>100*(SUM(Taulukko!AK28:AK30)-SUM(Taulukko!AK16:AK18))/SUM(Taulukko!AK16:AK18)</f>
        <v>6.518723994452134</v>
      </c>
      <c r="AC19" s="63">
        <f>100*(SUM(Taulukko!AL28:AL30)-SUM(Taulukko!AL16:AL18))/SUM(Taulukko!AL16:AL18)</f>
        <v>6.61424606845514</v>
      </c>
      <c r="AD19" s="54" t="s">
        <v>110</v>
      </c>
    </row>
    <row r="20" spans="1:30" ht="12.75">
      <c r="A20" s="30" t="s">
        <v>126</v>
      </c>
      <c r="B20" s="4" t="s">
        <v>111</v>
      </c>
      <c r="C20" s="63">
        <f>100*(SUM(Taulukko!D29:D31)-SUM(Taulukko!D17:D19))/SUM(Taulukko!D17:D19)</f>
        <v>4.152397260273967</v>
      </c>
      <c r="D20" s="63">
        <f>100*(SUM(Taulukko!E29:E31)-SUM(Taulukko!E17:E19))/SUM(Taulukko!E17:E19)</f>
        <v>4.229480737018423</v>
      </c>
      <c r="E20" s="63">
        <f>100*(SUM(Taulukko!F29:F31)-SUM(Taulukko!F17:F19))/SUM(Taulukko!F17:F19)</f>
        <v>4.356933389191456</v>
      </c>
      <c r="F20" s="63">
        <f>100*(SUM(Taulukko!H29:H31)-SUM(Taulukko!H17:H19))/SUM(Taulukko!H17:H19)</f>
        <v>4.299702000851435</v>
      </c>
      <c r="G20" s="63">
        <f>100*(SUM(Taulukko!I29:I31)-SUM(Taulukko!I17:I19))/SUM(Taulukko!I17:I19)</f>
        <v>4.922820191906554</v>
      </c>
      <c r="H20" s="63">
        <f>100*(SUM(Taulukko!J29:J31)-SUM(Taulukko!J17:J19))/SUM(Taulukko!J17:J19)</f>
        <v>5.602006688963212</v>
      </c>
      <c r="I20" s="63">
        <f>100*(SUM(Taulukko!L29:L31)-SUM(Taulukko!L17:L19))/SUM(Taulukko!L17:L19)</f>
        <v>8.206330597889801</v>
      </c>
      <c r="J20" s="63">
        <f>100*(SUM(Taulukko!M29:M31)-SUM(Taulukko!M17:M19))/SUM(Taulukko!M17:M19)</f>
        <v>9.214659685863886</v>
      </c>
      <c r="K20" s="63">
        <f>100*(SUM(Taulukko!N29:N31)-SUM(Taulukko!N17:N19))/SUM(Taulukko!N17:N19)</f>
        <v>9.448818897637794</v>
      </c>
      <c r="L20" s="63">
        <f>100*(SUM(Taulukko!P29:P31)-SUM(Taulukko!P17:P19))/SUM(Taulukko!P17:P19)</f>
        <v>4.926764314247654</v>
      </c>
      <c r="M20" s="63">
        <f>100*(SUM(Taulukko!Q29:Q31)-SUM(Taulukko!Q17:Q19))/SUM(Taulukko!Q17:Q19)</f>
        <v>4.823008849557512</v>
      </c>
      <c r="N20" s="63">
        <f>100*(SUM(Taulukko!R29:R31)-SUM(Taulukko!R17:R19))/SUM(Taulukko!R17:R19)</f>
        <v>6.861443116423209</v>
      </c>
      <c r="O20" s="63">
        <f>100*(SUM(Taulukko!T29:T31)-SUM(Taulukko!T17:T19))/SUM(Taulukko!T17:T19)</f>
        <v>-5.08021390374332</v>
      </c>
      <c r="P20" s="63">
        <f>100*(SUM(Taulukko!U29:U31)-SUM(Taulukko!U17:U19))/SUM(Taulukko!U17:U19)</f>
        <v>-5.344694035631298</v>
      </c>
      <c r="Q20" s="63">
        <f>100*(SUM(Taulukko!V29:V31)-SUM(Taulukko!V17:V19))/SUM(Taulukko!V17:V19)</f>
        <v>-3.436157750878567</v>
      </c>
      <c r="R20" s="63">
        <f>100*(SUM(Taulukko!X29:X31)-SUM(Taulukko!X17:X19))/SUM(Taulukko!X17:X19)</f>
        <v>2.9675907848496546</v>
      </c>
      <c r="S20" s="63">
        <f>100*(SUM(Taulukko!Y29:Y31)-SUM(Taulukko!Y17:Y19))/SUM(Taulukko!Y17:Y19)</f>
        <v>2.452830188679245</v>
      </c>
      <c r="T20" s="63">
        <f>100*(SUM(Taulukko!Z29:Z31)-SUM(Taulukko!Z17:Z19))/SUM(Taulukko!Z17:Z19)</f>
        <v>2.7620128641695088</v>
      </c>
      <c r="U20" s="63">
        <f>100*(SUM(Taulukko!AB29:AB31)-SUM(Taulukko!AB17:AB19))/SUM(Taulukko!AB17:AB19)</f>
        <v>15.17766497461929</v>
      </c>
      <c r="V20" s="63">
        <f>100*(SUM(Taulukko!AC29:AC31)-SUM(Taulukko!AC17:AC19))/SUM(Taulukko!AC17:AC19)</f>
        <v>14.87025948103793</v>
      </c>
      <c r="W20" s="63">
        <f>100*(SUM(Taulukko!AD29:AD31)-SUM(Taulukko!AD17:AD19))/SUM(Taulukko!AD17:AD19)</f>
        <v>14.785214785214798</v>
      </c>
      <c r="X20" s="63">
        <f>100*(SUM(Taulukko!AF29:AF31)-SUM(Taulukko!AF17:AF19))/SUM(Taulukko!AF17:AF19)</f>
        <v>9.480122324159018</v>
      </c>
      <c r="Y20" s="63">
        <f>100*(SUM(Taulukko!AG29:AG31)-SUM(Taulukko!AG17:AG19))/SUM(Taulukko!AG17:AG19)</f>
        <v>9.426433915211973</v>
      </c>
      <c r="Z20" s="63">
        <f>100*(SUM(Taulukko!AH29:AH31)-SUM(Taulukko!AH17:AH19))/SUM(Taulukko!AH17:AH19)</f>
        <v>9.476309226932669</v>
      </c>
      <c r="AA20" s="63">
        <f>100*(SUM(Taulukko!AJ29:AJ31)-SUM(Taulukko!AJ17:AJ19))/SUM(Taulukko!AJ17:AJ19)</f>
        <v>6.574074074074069</v>
      </c>
      <c r="AB20" s="63">
        <f>100*(SUM(Taulukko!AK29:AK31)-SUM(Taulukko!AK17:AK19))/SUM(Taulukko!AK17:AK19)</f>
        <v>6.771073238139115</v>
      </c>
      <c r="AC20" s="63">
        <f>100*(SUM(Taulukko!AL29:AL31)-SUM(Taulukko!AL17:AL19))/SUM(Taulukko!AL17:AL19)</f>
        <v>7.007837713231913</v>
      </c>
      <c r="AD20" s="54" t="s">
        <v>112</v>
      </c>
    </row>
    <row r="21" spans="1:30" ht="12.75">
      <c r="A21" s="30" t="s">
        <v>126</v>
      </c>
      <c r="B21" s="4" t="s">
        <v>113</v>
      </c>
      <c r="C21" s="63">
        <f>100*(SUM(Taulukko!D30:D32)-SUM(Taulukko!D18:D20))/SUM(Taulukko!D18:D20)</f>
        <v>4.344360302909528</v>
      </c>
      <c r="D21" s="63">
        <f>100*(SUM(Taulukko!E30:E32)-SUM(Taulukko!E18:E20))/SUM(Taulukko!E18:E20)</f>
        <v>4.558762024257623</v>
      </c>
      <c r="E21" s="63">
        <f>100*(SUM(Taulukko!F30:F32)-SUM(Taulukko!F18:F20))/SUM(Taulukko!F18:F20)</f>
        <v>4.640468227424747</v>
      </c>
      <c r="F21" s="63">
        <f>100*(SUM(Taulukko!H30:H32)-SUM(Taulukko!H18:H20))/SUM(Taulukko!H18:H20)</f>
        <v>3.9755351681957096</v>
      </c>
      <c r="G21" s="63">
        <f>100*(SUM(Taulukko!I30:I32)-SUM(Taulukko!I18:I20))/SUM(Taulukko!I18:I20)</f>
        <v>5.705955851728454</v>
      </c>
      <c r="H21" s="63">
        <f>100*(SUM(Taulukko!J30:J32)-SUM(Taulukko!J18:J20))/SUM(Taulukko!J18:J20)</f>
        <v>5.828476269775176</v>
      </c>
      <c r="I21" s="63">
        <f>100*(SUM(Taulukko!L30:L32)-SUM(Taulukko!L18:L20))/SUM(Taulukko!L18:L20)</f>
        <v>4.529441368897836</v>
      </c>
      <c r="J21" s="63">
        <f>100*(SUM(Taulukko!M30:M32)-SUM(Taulukko!M18:M20))/SUM(Taulukko!M18:M20)</f>
        <v>8.11369509043927</v>
      </c>
      <c r="K21" s="63">
        <f>100*(SUM(Taulukko!N30:N32)-SUM(Taulukko!N18:N20))/SUM(Taulukko!N18:N20)</f>
        <v>9.076763485477178</v>
      </c>
      <c r="L21" s="63">
        <f>100*(SUM(Taulukko!P30:P32)-SUM(Taulukko!P18:P20))/SUM(Taulukko!P18:P20)</f>
        <v>5.648535564853544</v>
      </c>
      <c r="M21" s="63">
        <f>100*(SUM(Taulukko!Q30:Q32)-SUM(Taulukko!Q18:Q20))/SUM(Taulukko!Q18:Q20)</f>
        <v>5.555555555555554</v>
      </c>
      <c r="N21" s="63">
        <f>100*(SUM(Taulukko!R30:R32)-SUM(Taulukko!R18:R20))/SUM(Taulukko!R18:R20)</f>
        <v>6.869220607661821</v>
      </c>
      <c r="O21" s="63">
        <f>100*(SUM(Taulukko!T30:T32)-SUM(Taulukko!T18:T20))/SUM(Taulukko!T18:T20)</f>
        <v>-3.152173913043474</v>
      </c>
      <c r="P21" s="63">
        <f>100*(SUM(Taulukko!U30:U32)-SUM(Taulukko!U18:U20))/SUM(Taulukko!U18:U20)</f>
        <v>-3.1483667847304098</v>
      </c>
      <c r="Q21" s="63">
        <f>100*(SUM(Taulukko!V30:V32)-SUM(Taulukko!V18:V20))/SUM(Taulukko!V18:V20)</f>
        <v>-2.9434850863422293</v>
      </c>
      <c r="R21" s="63">
        <f>100*(SUM(Taulukko!X30:X32)-SUM(Taulukko!X18:X20))/SUM(Taulukko!X18:X20)</f>
        <v>2.8699217294073756</v>
      </c>
      <c r="S21" s="63">
        <f>100*(SUM(Taulukko!Y30:Y32)-SUM(Taulukko!Y18:Y20))/SUM(Taulukko!Y18:Y20)</f>
        <v>2.799848656829374</v>
      </c>
      <c r="T21" s="63">
        <f>100*(SUM(Taulukko!Z30:Z32)-SUM(Taulukko!Z18:Z20))/SUM(Taulukko!Z18:Z20)</f>
        <v>2.718006795017005</v>
      </c>
      <c r="U21" s="63">
        <f>100*(SUM(Taulukko!AB30:AB32)-SUM(Taulukko!AB18:AB20))/SUM(Taulukko!AB18:AB20)</f>
        <v>15.512333965844396</v>
      </c>
      <c r="V21" s="63">
        <f>100*(SUM(Taulukko!AC30:AC32)-SUM(Taulukko!AC18:AC20))/SUM(Taulukko!AC18:AC20)</f>
        <v>15.106488360574543</v>
      </c>
      <c r="W21" s="63">
        <f>100*(SUM(Taulukko!AD30:AD32)-SUM(Taulukko!AD18:AD20))/SUM(Taulukko!AD18:AD20)</f>
        <v>14.851485148514838</v>
      </c>
      <c r="X21" s="63">
        <f>100*(SUM(Taulukko!AF30:AF32)-SUM(Taulukko!AF18:AF20))/SUM(Taulukko!AF18:AF20)</f>
        <v>9.627182633317577</v>
      </c>
      <c r="Y21" s="63">
        <f>100*(SUM(Taulukko!AG30:AG32)-SUM(Taulukko!AG18:AG20))/SUM(Taulukko!AG18:AG20)</f>
        <v>9.811694747274535</v>
      </c>
      <c r="Z21" s="63">
        <f>100*(SUM(Taulukko!AH30:AH32)-SUM(Taulukko!AH18:AH20))/SUM(Taulukko!AH18:AH20)</f>
        <v>9.707776126795455</v>
      </c>
      <c r="AA21" s="63">
        <f>100*(SUM(Taulukko!AJ30:AJ32)-SUM(Taulukko!AJ18:AJ20))/SUM(Taulukko!AJ18:AJ20)</f>
        <v>7.588312254688171</v>
      </c>
      <c r="AB21" s="63">
        <f>100*(SUM(Taulukko!AK30:AK32)-SUM(Taulukko!AK18:AK20))/SUM(Taulukko!AK18:AK20)</f>
        <v>7.795202952029523</v>
      </c>
      <c r="AC21" s="63">
        <f>100*(SUM(Taulukko!AL30:AL32)-SUM(Taulukko!AL18:AL20))/SUM(Taulukko!AL18:AL20)</f>
        <v>7.398897058823526</v>
      </c>
      <c r="AD21" s="54" t="s">
        <v>114</v>
      </c>
    </row>
    <row r="22" spans="1:30" ht="12.75">
      <c r="A22" s="30" t="s">
        <v>126</v>
      </c>
      <c r="B22" s="4" t="s">
        <v>115</v>
      </c>
      <c r="C22" s="63">
        <f>100*(SUM(Taulukko!D31:D33)-SUM(Taulukko!D19:D21))/SUM(Taulukko!D19:D21)</f>
        <v>5.09433962264151</v>
      </c>
      <c r="D22" s="63">
        <f>100*(SUM(Taulukko!E31:E33)-SUM(Taulukko!E19:E21))/SUM(Taulukko!E19:E21)</f>
        <v>5.010438413361181</v>
      </c>
      <c r="E22" s="63">
        <f>100*(SUM(Taulukko!F31:F33)-SUM(Taulukko!F19:F21))/SUM(Taulukko!F19:F21)</f>
        <v>5.006257822277847</v>
      </c>
      <c r="F22" s="63">
        <f>100*(SUM(Taulukko!H31:H33)-SUM(Taulukko!H19:H21))/SUM(Taulukko!H19:H21)</f>
        <v>5.361733382298943</v>
      </c>
      <c r="G22" s="63">
        <f>100*(SUM(Taulukko!I31:I33)-SUM(Taulukko!I19:I21))/SUM(Taulukko!I19:I21)</f>
        <v>5.765242637909583</v>
      </c>
      <c r="H22" s="63">
        <f>100*(SUM(Taulukko!J31:J33)-SUM(Taulukko!J19:J21))/SUM(Taulukko!J19:J21)</f>
        <v>6.05306799336651</v>
      </c>
      <c r="I22" s="63">
        <f>100*(SUM(Taulukko!L31:L33)-SUM(Taulukko!L19:L21))/SUM(Taulukko!L19:L21)</f>
        <v>6.221198156682028</v>
      </c>
      <c r="J22" s="63">
        <f>100*(SUM(Taulukko!M31:M33)-SUM(Taulukko!M19:M21))/SUM(Taulukko!M19:M21)</f>
        <v>7.924335378323079</v>
      </c>
      <c r="K22" s="63">
        <f>100*(SUM(Taulukko!N31:N33)-SUM(Taulukko!N19:N21))/SUM(Taulukko!N19:N21)</f>
        <v>9.244992295839753</v>
      </c>
      <c r="L22" s="63">
        <f>100*(SUM(Taulukko!P31:P33)-SUM(Taulukko!P19:P21))/SUM(Taulukko!P19:P21)</f>
        <v>5.954323001631319</v>
      </c>
      <c r="M22" s="63">
        <f>100*(SUM(Taulukko!Q31:Q33)-SUM(Taulukko!Q19:Q21))/SUM(Taulukko!Q19:Q21)</f>
        <v>5.650459921156376</v>
      </c>
      <c r="N22" s="63">
        <f>100*(SUM(Taulukko!R31:R33)-SUM(Taulukko!R19:R21))/SUM(Taulukko!R19:R21)</f>
        <v>6.8331143232588545</v>
      </c>
      <c r="O22" s="63">
        <f>100*(SUM(Taulukko!T31:T33)-SUM(Taulukko!T19:T21))/SUM(Taulukko!T19:T21)</f>
        <v>-2.6647461289160885</v>
      </c>
      <c r="P22" s="63">
        <f>100*(SUM(Taulukko!U31:U33)-SUM(Taulukko!U19:U21))/SUM(Taulukko!U19:U21)</f>
        <v>-2.4457593688362875</v>
      </c>
      <c r="Q22" s="63">
        <f>100*(SUM(Taulukko!V31:V33)-SUM(Taulukko!V19:V21))/SUM(Taulukko!V19:V21)</f>
        <v>-2.366863905325444</v>
      </c>
      <c r="R22" s="63">
        <f>100*(SUM(Taulukko!X31:X33)-SUM(Taulukko!X19:X21))/SUM(Taulukko!X19:X21)</f>
        <v>3.696098562628341</v>
      </c>
      <c r="S22" s="63">
        <f>100*(SUM(Taulukko!Y31:Y33)-SUM(Taulukko!Y19:Y21))/SUM(Taulukko!Y19:Y21)</f>
        <v>3.1746031746031655</v>
      </c>
      <c r="T22" s="63">
        <f>100*(SUM(Taulukko!Z31:Z33)-SUM(Taulukko!Z19:Z21))/SUM(Taulukko!Z19:Z21)</f>
        <v>2.674199623352174</v>
      </c>
      <c r="U22" s="63">
        <f>100*(SUM(Taulukko!AB31:AB33)-SUM(Taulukko!AB19:AB21))/SUM(Taulukko!AB19:AB21)</f>
        <v>15.276518585675426</v>
      </c>
      <c r="V22" s="63">
        <f>100*(SUM(Taulukko!AC31:AC33)-SUM(Taulukko!AC19:AC21))/SUM(Taulukko!AC19:AC21)</f>
        <v>15.063788027477914</v>
      </c>
      <c r="W22" s="63">
        <f>100*(SUM(Taulukko!AD31:AD33)-SUM(Taulukko!AD19:AD21))/SUM(Taulukko!AD19:AD21)</f>
        <v>14.747672709456129</v>
      </c>
      <c r="X22" s="63">
        <f>100*(SUM(Taulukko!AF31:AF33)-SUM(Taulukko!AF19:AF21))/SUM(Taulukko!AF19:AF21)</f>
        <v>9.8488318827302</v>
      </c>
      <c r="Y22" s="63">
        <f>100*(SUM(Taulukko!AG31:AG33)-SUM(Taulukko!AG19:AG21))/SUM(Taulukko!AG19:AG21)</f>
        <v>9.788489916379723</v>
      </c>
      <c r="Z22" s="63">
        <f>100*(SUM(Taulukko!AH31:AH33)-SUM(Taulukko!AH19:AH21))/SUM(Taulukko!AH19:AH21)</f>
        <v>9.882005899705026</v>
      </c>
      <c r="AA22" s="63">
        <f>100*(SUM(Taulukko!AJ31:AJ33)-SUM(Taulukko!AJ19:AJ21))/SUM(Taulukko!AJ19:AJ21)</f>
        <v>7.618651124063286</v>
      </c>
      <c r="AB22" s="63">
        <f>100*(SUM(Taulukko!AK31:AK33)-SUM(Taulukko!AK19:AK21))/SUM(Taulukko!AK19:AK21)</f>
        <v>7.653528872593946</v>
      </c>
      <c r="AC22" s="63">
        <f>100*(SUM(Taulukko!AL31:AL33)-SUM(Taulukko!AL19:AL21))/SUM(Taulukko!AL19:AL21)</f>
        <v>7.734553775743709</v>
      </c>
      <c r="AD22" s="54" t="s">
        <v>116</v>
      </c>
    </row>
    <row r="23" spans="1:30" ht="12.75">
      <c r="A23" s="30" t="s">
        <v>126</v>
      </c>
      <c r="B23" s="4" t="s">
        <v>117</v>
      </c>
      <c r="C23" s="63">
        <f>100*(SUM(Taulukko!D32:D34)-SUM(Taulukko!D20:D22))/SUM(Taulukko!D20:D22)</f>
        <v>5.160075329566851</v>
      </c>
      <c r="D23" s="63">
        <f>100*(SUM(Taulukko!E32:E34)-SUM(Taulukko!E20:E22))/SUM(Taulukko!E20:E22)</f>
        <v>5.497709287796746</v>
      </c>
      <c r="E23" s="63">
        <f>100*(SUM(Taulukko!F32:F34)-SUM(Taulukko!F20:F22))/SUM(Taulukko!F20:F22)</f>
        <v>5.32445923460899</v>
      </c>
      <c r="F23" s="63">
        <f>100*(SUM(Taulukko!H32:H34)-SUM(Taulukko!H20:H22))/SUM(Taulukko!H20:H22)</f>
        <v>5.7522123893805395</v>
      </c>
      <c r="G23" s="63">
        <f>100*(SUM(Taulukko!I32:I34)-SUM(Taulukko!I20:I22))/SUM(Taulukko!I20:I22)</f>
        <v>6.614303431169893</v>
      </c>
      <c r="H23" s="63">
        <f>100*(SUM(Taulukko!J32:J34)-SUM(Taulukko!J20:J22))/SUM(Taulukko!J20:J22)</f>
        <v>6.361007847996685</v>
      </c>
      <c r="I23" s="63">
        <f>100*(SUM(Taulukko!L32:L34)-SUM(Taulukko!L20:L22))/SUM(Taulukko!L20:L22)</f>
        <v>6.79738562091503</v>
      </c>
      <c r="J23" s="63">
        <f>100*(SUM(Taulukko!M32:M34)-SUM(Taulukko!M20:M22))/SUM(Taulukko!M20:M22)</f>
        <v>9.349593495934961</v>
      </c>
      <c r="K23" s="63">
        <f>100*(SUM(Taulukko!N32:N34)-SUM(Taulukko!N20:N22))/SUM(Taulukko!N20:N22)</f>
        <v>10.096889342172336</v>
      </c>
      <c r="L23" s="63">
        <f>100*(SUM(Taulukko!P32:P34)-SUM(Taulukko!P20:P22))/SUM(Taulukko!P20:P22)</f>
        <v>6.570841889117043</v>
      </c>
      <c r="M23" s="63">
        <f>100*(SUM(Taulukko!Q32:Q34)-SUM(Taulukko!Q20:Q22))/SUM(Taulukko!Q20:Q22)</f>
        <v>6.146469049694854</v>
      </c>
      <c r="N23" s="63">
        <f>100*(SUM(Taulukko!R32:R34)-SUM(Taulukko!R20:R22))/SUM(Taulukko!R20:R22)</f>
        <v>6.840958605664483</v>
      </c>
      <c r="O23" s="63">
        <f>100*(SUM(Taulukko!T32:T34)-SUM(Taulukko!T20:T22))/SUM(Taulukko!T20:T22)</f>
        <v>-1.105604269919952</v>
      </c>
      <c r="P23" s="63">
        <f>100*(SUM(Taulukko!U32:U34)-SUM(Taulukko!U20:U22))/SUM(Taulukko!U20:U22)</f>
        <v>-0.5202080832332978</v>
      </c>
      <c r="Q23" s="63">
        <f>100*(SUM(Taulukko!V32:V34)-SUM(Taulukko!V20:V22))/SUM(Taulukko!V20:V22)</f>
        <v>-1.8225039619651213</v>
      </c>
      <c r="R23" s="63">
        <f>100*(SUM(Taulukko!X32:X34)-SUM(Taulukko!X20:X22))/SUM(Taulukko!X20:X22)</f>
        <v>2.9719689294157225</v>
      </c>
      <c r="S23" s="63">
        <f>100*(SUM(Taulukko!Y32:Y34)-SUM(Taulukko!Y20:Y22))/SUM(Taulukko!Y20:Y22)</f>
        <v>2.822732404968009</v>
      </c>
      <c r="T23" s="63">
        <f>100*(SUM(Taulukko!Z32:Z34)-SUM(Taulukko!Z20:Z22))/SUM(Taulukko!Z20:Z22)</f>
        <v>2.554470323065369</v>
      </c>
      <c r="U23" s="63">
        <f>100*(SUM(Taulukko!AB32:AB34)-SUM(Taulukko!AB20:AB22))/SUM(Taulukko!AB20:AB22)</f>
        <v>13.588691290469681</v>
      </c>
      <c r="V23" s="63">
        <f>100*(SUM(Taulukko!AC32:AC34)-SUM(Taulukko!AC20:AC22))/SUM(Taulukko!AC20:AC22)</f>
        <v>13.32694151486097</v>
      </c>
      <c r="W23" s="63">
        <f>100*(SUM(Taulukko!AD32:AD34)-SUM(Taulukko!AD20:AD22))/SUM(Taulukko!AD20:AD22)</f>
        <v>14.327202323330088</v>
      </c>
      <c r="X23" s="63">
        <f>100*(SUM(Taulukko!AF32:AF34)-SUM(Taulukko!AF20:AF22))/SUM(Taulukko!AF20:AF22)</f>
        <v>10.084406930253243</v>
      </c>
      <c r="Y23" s="63">
        <f>100*(SUM(Taulukko!AG32:AG34)-SUM(Taulukko!AG20:AG22))/SUM(Taulukko!AG20:AG22)</f>
        <v>10.258915486077187</v>
      </c>
      <c r="Z23" s="63">
        <f>100*(SUM(Taulukko!AH32:AH34)-SUM(Taulukko!AH20:AH22))/SUM(Taulukko!AH20:AH22)</f>
        <v>10.102489019033685</v>
      </c>
      <c r="AA23" s="63">
        <f>100*(SUM(Taulukko!AJ32:AJ34)-SUM(Taulukko!AJ20:AJ22))/SUM(Taulukko!AJ20:AJ22)</f>
        <v>7.830820770519258</v>
      </c>
      <c r="AB23" s="63">
        <f>100*(SUM(Taulukko!AK32:AK34)-SUM(Taulukko!AK20:AK22))/SUM(Taulukko!AK20:AK22)</f>
        <v>8.166058394160572</v>
      </c>
      <c r="AC23" s="63">
        <f>100*(SUM(Taulukko!AL32:AL34)-SUM(Taulukko!AL20:AL22))/SUM(Taulukko!AL20:AL22)</f>
        <v>8.014571948998176</v>
      </c>
      <c r="AD23" s="54" t="s">
        <v>118</v>
      </c>
    </row>
    <row r="24" spans="1:30" ht="12.75">
      <c r="A24" s="30" t="s">
        <v>126</v>
      </c>
      <c r="B24" s="4" t="s">
        <v>119</v>
      </c>
      <c r="C24" s="63">
        <f>100*(SUM(Taulukko!D33:D35)-SUM(Taulukko!D21:D23))/SUM(Taulukko!D21:D23)</f>
        <v>6.493506493506482</v>
      </c>
      <c r="D24" s="63">
        <f>100*(SUM(Taulukko!E33:E35)-SUM(Taulukko!E21:E23))/SUM(Taulukko!E21:E23)</f>
        <v>5.850622406639014</v>
      </c>
      <c r="E24" s="63">
        <f>100*(SUM(Taulukko!F33:F35)-SUM(Taulukko!F21:F23))/SUM(Taulukko!F21:F23)</f>
        <v>5.468102734051374</v>
      </c>
      <c r="F24" s="63">
        <f>100*(SUM(Taulukko!H33:H35)-SUM(Taulukko!H21:H23))/SUM(Taulukko!H21:H23)</f>
        <v>8.501857201815914</v>
      </c>
      <c r="G24" s="63">
        <f>100*(SUM(Taulukko!I33:I35)-SUM(Taulukko!I21:I23))/SUM(Taulukko!I21:I23)</f>
        <v>7.216494845360825</v>
      </c>
      <c r="H24" s="63">
        <f>100*(SUM(Taulukko!J33:J35)-SUM(Taulukko!J21:J23))/SUM(Taulukko!J21:J23)</f>
        <v>6.581653640477182</v>
      </c>
      <c r="I24" s="63">
        <f>100*(SUM(Taulukko!L33:L35)-SUM(Taulukko!L21:L23))/SUM(Taulukko!L21:L23)</f>
        <v>12.58708778448676</v>
      </c>
      <c r="J24" s="63">
        <f>100*(SUM(Taulukko!M33:M35)-SUM(Taulukko!M21:M23))/SUM(Taulukko!M21:M23)</f>
        <v>11.902339776195321</v>
      </c>
      <c r="K24" s="63">
        <f>100*(SUM(Taulukko!N33:N35)-SUM(Taulukko!N21:N23))/SUM(Taulukko!N21:N23)</f>
        <v>11.201216421692864</v>
      </c>
      <c r="L24" s="63">
        <f>100*(SUM(Taulukko!P33:P35)-SUM(Taulukko!P21:P23))/SUM(Taulukko!P21:P23)</f>
        <v>7.086267605633813</v>
      </c>
      <c r="M24" s="63">
        <f>100*(SUM(Taulukko!Q33:Q35)-SUM(Taulukko!Q21:Q23))/SUM(Taulukko!Q21:Q23)</f>
        <v>6.556665219279199</v>
      </c>
      <c r="N24" s="63">
        <f>100*(SUM(Taulukko!R33:R35)-SUM(Taulukko!R21:R23))/SUM(Taulukko!R21:R23)</f>
        <v>6.802426343154241</v>
      </c>
      <c r="O24" s="63">
        <f>100*(SUM(Taulukko!T33:T35)-SUM(Taulukko!T21:T23))/SUM(Taulukko!T21:T23)</f>
        <v>-1.0109519797809627</v>
      </c>
      <c r="P24" s="63">
        <f>100*(SUM(Taulukko!U33:U35)-SUM(Taulukko!U21:U23))/SUM(Taulukko!U21:U23)</f>
        <v>-1.235552012754083</v>
      </c>
      <c r="Q24" s="63">
        <f>100*(SUM(Taulukko!V33:V35)-SUM(Taulukko!V21:V23))/SUM(Taulukko!V21:V23)</f>
        <v>-1.3518886679920274</v>
      </c>
      <c r="R24" s="63">
        <f>100*(SUM(Taulukko!X33:X35)-SUM(Taulukko!X21:X23))/SUM(Taulukko!X21:X23)</f>
        <v>3.516873889875658</v>
      </c>
      <c r="S24" s="63">
        <f>100*(SUM(Taulukko!Y33:Y35)-SUM(Taulukko!Y21:Y23))/SUM(Taulukko!Y21:Y23)</f>
        <v>2.9676934635612233</v>
      </c>
      <c r="T24" s="63">
        <f>100*(SUM(Taulukko!Z33:Z35)-SUM(Taulukko!Z21:Z23))/SUM(Taulukko!Z21:Z23)</f>
        <v>2.3595505617977572</v>
      </c>
      <c r="U24" s="63">
        <f>100*(SUM(Taulukko!AB33:AB35)-SUM(Taulukko!AB21:AB23))/SUM(Taulukko!AB21:AB23)</f>
        <v>11.677788369876072</v>
      </c>
      <c r="V24" s="63">
        <f>100*(SUM(Taulukko!AC33:AC35)-SUM(Taulukko!AC21:AC23))/SUM(Taulukko!AC21:AC23)</f>
        <v>11.464670098268588</v>
      </c>
      <c r="W24" s="63">
        <f>100*(SUM(Taulukko!AD33:AD35)-SUM(Taulukko!AD21:AD23))/SUM(Taulukko!AD21:AD23)</f>
        <v>13.651551312649163</v>
      </c>
      <c r="X24" s="63">
        <f>100*(SUM(Taulukko!AF33:AF35)-SUM(Taulukko!AF21:AF23))/SUM(Taulukko!AF21:AF23)</f>
        <v>11.047889995258407</v>
      </c>
      <c r="Y24" s="63">
        <f>100*(SUM(Taulukko!AG33:AG35)-SUM(Taulukko!AG21:AG23))/SUM(Taulukko!AG21:AG23)</f>
        <v>10.577389616690931</v>
      </c>
      <c r="Z24" s="63">
        <f>100*(SUM(Taulukko!AH33:AH35)-SUM(Taulukko!AH21:AH23))/SUM(Taulukko!AH21:AH23)</f>
        <v>10.169491525423743</v>
      </c>
      <c r="AA24" s="63">
        <f>100*(SUM(Taulukko!AJ33:AJ35)-SUM(Taulukko!AJ21:AJ23))/SUM(Taulukko!AJ21:AJ23)</f>
        <v>8.806437192668747</v>
      </c>
      <c r="AB24" s="63">
        <f>100*(SUM(Taulukko!AK33:AK35)-SUM(Taulukko!AK21:AK23))/SUM(Taulukko!AK21:AK23)</f>
        <v>8.57531760435572</v>
      </c>
      <c r="AC24" s="63">
        <f>100*(SUM(Taulukko!AL33:AL35)-SUM(Taulukko!AL21:AL23))/SUM(Taulukko!AL21:AL23)</f>
        <v>8.288043478260875</v>
      </c>
      <c r="AD24" s="54" t="s">
        <v>120</v>
      </c>
    </row>
    <row r="25" spans="1:30" ht="12.75">
      <c r="A25" s="30" t="s">
        <v>126</v>
      </c>
      <c r="B25" s="4" t="s">
        <v>121</v>
      </c>
      <c r="C25" s="63">
        <f>100*(SUM(Taulukko!D34:D36)-SUM(Taulukko!D22:D24))/SUM(Taulukko!D22:D24)</f>
        <v>5.691056910569097</v>
      </c>
      <c r="D25" s="63">
        <f>100*(SUM(Taulukko!E34:E36)-SUM(Taulukko!E22:E24))/SUM(Taulukko!E22:E24)</f>
        <v>5.651815181518159</v>
      </c>
      <c r="E25" s="63">
        <f>100*(SUM(Taulukko!F34:F36)-SUM(Taulukko!F22:F24))/SUM(Taulukko!F22:F24)</f>
        <v>5.356407086938596</v>
      </c>
      <c r="F25" s="63">
        <f>100*(SUM(Taulukko!H34:H36)-SUM(Taulukko!H22:H24))/SUM(Taulukko!H22:H24)</f>
        <v>7.556891369686559</v>
      </c>
      <c r="G25" s="63">
        <f>100*(SUM(Taulukko!I34:I36)-SUM(Taulukko!I22:I24))/SUM(Taulukko!I22:I24)</f>
        <v>7.386130488305294</v>
      </c>
      <c r="H25" s="63">
        <f>100*(SUM(Taulukko!J34:J36)-SUM(Taulukko!J22:J24))/SUM(Taulukko!J22:J24)</f>
        <v>6.75675675675678</v>
      </c>
      <c r="I25" s="63">
        <f>100*(SUM(Taulukko!L34:L36)-SUM(Taulukko!L22:L24))/SUM(Taulukko!L22:L24)</f>
        <v>14.867994441871218</v>
      </c>
      <c r="J25" s="63">
        <f>100*(SUM(Taulukko!M34:M36)-SUM(Taulukko!M22:M24))/SUM(Taulukko!M22:M24)</f>
        <v>14.27848101265822</v>
      </c>
      <c r="K25" s="63">
        <f>100*(SUM(Taulukko!N34:N36)-SUM(Taulukko!N22:N24))/SUM(Taulukko!N22:N24)</f>
        <v>11.921529175050297</v>
      </c>
      <c r="L25" s="63">
        <f>100*(SUM(Taulukko!P34:P36)-SUM(Taulukko!P22:P24))/SUM(Taulukko!P22:P24)</f>
        <v>6.480648064806497</v>
      </c>
      <c r="M25" s="63">
        <f>100*(SUM(Taulukko!Q34:Q36)-SUM(Taulukko!Q22:Q24))/SUM(Taulukko!Q22:Q24)</f>
        <v>6.371071889797667</v>
      </c>
      <c r="N25" s="63">
        <f>100*(SUM(Taulukko!R34:R36)-SUM(Taulukko!R22:R24))/SUM(Taulukko!R22:R24)</f>
        <v>6.672406371071889</v>
      </c>
      <c r="O25" s="63">
        <f>100*(SUM(Taulukko!T34:T36)-SUM(Taulukko!T22:T24))/SUM(Taulukko!T22:T24)</f>
        <v>-0.9649122807017371</v>
      </c>
      <c r="P25" s="63">
        <f>100*(SUM(Taulukko!U34:U36)-SUM(Taulukko!U22:U24))/SUM(Taulukko!U22:U24)</f>
        <v>-0.7609130957148488</v>
      </c>
      <c r="Q25" s="63">
        <f>100*(SUM(Taulukko!V34:V36)-SUM(Taulukko!V22:V24))/SUM(Taulukko!V22:V24)</f>
        <v>-0.8771929824561359</v>
      </c>
      <c r="R25" s="63">
        <f>100*(SUM(Taulukko!X34:X36)-SUM(Taulukko!X22:X24))/SUM(Taulukko!X22:X24)</f>
        <v>1.586687306501557</v>
      </c>
      <c r="S25" s="63">
        <f>100*(SUM(Taulukko!Y34:Y36)-SUM(Taulukko!Y22:Y24))/SUM(Taulukko!Y22:Y24)</f>
        <v>1.8256333830104234</v>
      </c>
      <c r="T25" s="63">
        <f>100*(SUM(Taulukko!Z34:Z36)-SUM(Taulukko!Z22:Z24))/SUM(Taulukko!Z22:Z24)</f>
        <v>2.1276595744681024</v>
      </c>
      <c r="U25" s="63">
        <f>100*(SUM(Taulukko!AB34:AB36)-SUM(Taulukko!AB22:AB24))/SUM(Taulukko!AB22:AB24)</f>
        <v>9.777347531461771</v>
      </c>
      <c r="V25" s="63">
        <f>100*(SUM(Taulukko!AC34:AC36)-SUM(Taulukko!AC22:AC24))/SUM(Taulukko!AC22:AC24)</f>
        <v>9.844322344322345</v>
      </c>
      <c r="W25" s="63">
        <f>100*(SUM(Taulukko!AD34:AD36)-SUM(Taulukko!AD22:AD24))/SUM(Taulukko!AD22:AD24)</f>
        <v>12.834978843441473</v>
      </c>
      <c r="X25" s="63">
        <f>100*(SUM(Taulukko!AF34:AF36)-SUM(Taulukko!AF22:AF24))/SUM(Taulukko!AF22:AF24)</f>
        <v>10.314769975786916</v>
      </c>
      <c r="Y25" s="63">
        <f>100*(SUM(Taulukko!AG34:AG36)-SUM(Taulukko!AG22:AG24))/SUM(Taulukko!AG22:AG24)</f>
        <v>10.182516810758866</v>
      </c>
      <c r="Z25" s="63">
        <f>100*(SUM(Taulukko!AH34:AH36)-SUM(Taulukko!AH22:AH24))/SUM(Taulukko!AH22:AH24)</f>
        <v>10.033605376860315</v>
      </c>
      <c r="AA25" s="63">
        <f>100*(SUM(Taulukko!AJ34:AJ36)-SUM(Taulukko!AJ22:AJ24))/SUM(Taulukko!AJ22:AJ24)</f>
        <v>8.890968647636875</v>
      </c>
      <c r="AB25" s="63">
        <f>100*(SUM(Taulukko!AK34:AK36)-SUM(Taulukko!AK22:AK24))/SUM(Taulukko!AK22:AK24)</f>
        <v>8.697611536728274</v>
      </c>
      <c r="AC25" s="63">
        <f>100*(SUM(Taulukko!AL34:AL36)-SUM(Taulukko!AL22:AL24))/SUM(Taulukko!AL22:AL24)</f>
        <v>8.464655560558313</v>
      </c>
      <c r="AD25" s="54" t="s">
        <v>121</v>
      </c>
    </row>
    <row r="26" spans="1:30" ht="12.75">
      <c r="A26" s="30" t="s">
        <v>126</v>
      </c>
      <c r="B26" s="4" t="s">
        <v>122</v>
      </c>
      <c r="C26" s="63">
        <f>100*(SUM(Taulukko!D35:D37)-SUM(Taulukko!D23:D25))/SUM(Taulukko!D23:D25)</f>
        <v>4.708423326133912</v>
      </c>
      <c r="D26" s="63">
        <f>100*(SUM(Taulukko!E35:E37)-SUM(Taulukko!E23:E25))/SUM(Taulukko!E23:E25)</f>
        <v>4.954954954954952</v>
      </c>
      <c r="E26" s="63">
        <f>100*(SUM(Taulukko!F35:F37)-SUM(Taulukko!F23:F25))/SUM(Taulukko!F23:F25)</f>
        <v>5.120852109791069</v>
      </c>
      <c r="F26" s="63">
        <f>100*(SUM(Taulukko!H35:H37)-SUM(Taulukko!H23:H25))/SUM(Taulukko!H23:H25)</f>
        <v>5.693176879617543</v>
      </c>
      <c r="G26" s="63">
        <f>100*(SUM(Taulukko!I35:I37)-SUM(Taulukko!I23:I25))/SUM(Taulukko!I23:I25)</f>
        <v>6.726457399103139</v>
      </c>
      <c r="H26" s="63">
        <f>100*(SUM(Taulukko!J35:J37)-SUM(Taulukko!J23:J25))/SUM(Taulukko!J23:J25)</f>
        <v>6.845965770171177</v>
      </c>
      <c r="I26" s="63">
        <f>100*(SUM(Taulukko!L35:L37)-SUM(Taulukko!L23:L25))/SUM(Taulukko!L23:L25)</f>
        <v>11.728971962616834</v>
      </c>
      <c r="J26" s="63">
        <f>100*(SUM(Taulukko!M35:M37)-SUM(Taulukko!M23:M25))/SUM(Taulukko!M23:M25)</f>
        <v>12.250996015936252</v>
      </c>
      <c r="K26" s="63">
        <f>100*(SUM(Taulukko!N35:N37)-SUM(Taulukko!N23:N25))/SUM(Taulukko!N23:N25)</f>
        <v>12.007972097658193</v>
      </c>
      <c r="L26" s="63">
        <f>100*(SUM(Taulukko!P35:P37)-SUM(Taulukko!P23:P25))/SUM(Taulukko!P23:P25)</f>
        <v>5.49549549549549</v>
      </c>
      <c r="M26" s="63">
        <f>100*(SUM(Taulukko!Q35:Q37)-SUM(Taulukko!Q23:Q25))/SUM(Taulukko!Q23:Q25)</f>
        <v>5.844709897610916</v>
      </c>
      <c r="N26" s="63">
        <f>100*(SUM(Taulukko!R35:R37)-SUM(Taulukko!R23:R25))/SUM(Taulukko!R23:R25)</f>
        <v>6.498503634031632</v>
      </c>
      <c r="O26" s="63">
        <f>100*(SUM(Taulukko!T35:T37)-SUM(Taulukko!T23:T25))/SUM(Taulukko!T23:T25)</f>
        <v>-0.9969657563935898</v>
      </c>
      <c r="P26" s="63">
        <f>100*(SUM(Taulukko!U35:U37)-SUM(Taulukko!U23:U25))/SUM(Taulukko!U23:U25)</f>
        <v>-0.639488409272591</v>
      </c>
      <c r="Q26" s="63">
        <f>100*(SUM(Taulukko!V35:V37)-SUM(Taulukko!V23:V25))/SUM(Taulukko!V23:V25)</f>
        <v>-0.3995205753096398</v>
      </c>
      <c r="R26" s="63">
        <f>100*(SUM(Taulukko!X35:X37)-SUM(Taulukko!X23:X25))/SUM(Taulukko!X23:X25)</f>
        <v>1.455546813532647</v>
      </c>
      <c r="S26" s="63">
        <f>100*(SUM(Taulukko!Y35:Y37)-SUM(Taulukko!Y23:Y25))/SUM(Taulukko!Y23:Y25)</f>
        <v>1.672240802675585</v>
      </c>
      <c r="T26" s="63">
        <f>100*(SUM(Taulukko!Z35:Z37)-SUM(Taulukko!Z23:Z25))/SUM(Taulukko!Z23:Z25)</f>
        <v>1.935243766282095</v>
      </c>
      <c r="U26" s="63">
        <f>100*(SUM(Taulukko!AB35:AB37)-SUM(Taulukko!AB23:AB25))/SUM(Taulukko!AB23:AB25)</f>
        <v>9.408476944573819</v>
      </c>
      <c r="V26" s="63">
        <f>100*(SUM(Taulukko!AC35:AC37)-SUM(Taulukko!AC23:AC25))/SUM(Taulukko!AC23:AC25)</f>
        <v>9.895596913300036</v>
      </c>
      <c r="W26" s="63">
        <f>100*(SUM(Taulukko!AD35:AD37)-SUM(Taulukko!AD23:AD25))/SUM(Taulukko!AD23:AD25)</f>
        <v>12.187210379981455</v>
      </c>
      <c r="X26" s="63">
        <f>100*(SUM(Taulukko!AF35:AF37)-SUM(Taulukko!AF23:AF25))/SUM(Taulukko!AF23:AF25)</f>
        <v>9.984871406959144</v>
      </c>
      <c r="Y26" s="63">
        <f>100*(SUM(Taulukko!AG35:AG37)-SUM(Taulukko!AG23:AG25))/SUM(Taulukko!AG23:AG25)</f>
        <v>9.961868446139169</v>
      </c>
      <c r="Z26" s="63">
        <f>100*(SUM(Taulukko!AH35:AH37)-SUM(Taulukko!AH23:AH25))/SUM(Taulukko!AH23:AH25)</f>
        <v>9.804854831032852</v>
      </c>
      <c r="AA26" s="63">
        <f>100*(SUM(Taulukko!AJ35:AJ37)-SUM(Taulukko!AJ23:AJ25))/SUM(Taulukko!AJ23:AJ25)</f>
        <v>7.988721804511291</v>
      </c>
      <c r="AB26" s="63">
        <f>100*(SUM(Taulukko!AK35:AK37)-SUM(Taulukko!AK23:AK25))/SUM(Taulukko!AK23:AK25)</f>
        <v>8.128628852166154</v>
      </c>
      <c r="AC26" s="63">
        <f>100*(SUM(Taulukko!AL35:AL37)-SUM(Taulukko!AL23:AL25))/SUM(Taulukko!AL23:AL25)</f>
        <v>8.635346756152117</v>
      </c>
      <c r="AD26" s="54" t="s">
        <v>122</v>
      </c>
    </row>
    <row r="27" spans="1:30" ht="12.75">
      <c r="A27" s="30" t="s">
        <v>126</v>
      </c>
      <c r="B27" s="4" t="s">
        <v>123</v>
      </c>
      <c r="C27" s="63">
        <f>100*(SUM(Taulukko!D36:D38)-SUM(Taulukko!D24:D26))/SUM(Taulukko!D24:D26)</f>
        <v>4.539722572509463</v>
      </c>
      <c r="D27" s="63">
        <f>100*(SUM(Taulukko!E36:E38)-SUM(Taulukko!E24:E26))/SUM(Taulukko!E24:E26)</f>
        <v>4.475183075671278</v>
      </c>
      <c r="E27" s="63">
        <f>100*(SUM(Taulukko!F36:F38)-SUM(Taulukko!F24:F26))/SUM(Taulukko!F24:F26)</f>
        <v>4.971475142624306</v>
      </c>
      <c r="F27" s="63">
        <f>100*(SUM(Taulukko!H36:H38)-SUM(Taulukko!H24:H26))/SUM(Taulukko!H24:H26)</f>
        <v>5.9503424657534145</v>
      </c>
      <c r="G27" s="63">
        <f>100*(SUM(Taulukko!I36:I38)-SUM(Taulukko!I24:I26))/SUM(Taulukko!I24:I26)</f>
        <v>6.685575364667758</v>
      </c>
      <c r="H27" s="63">
        <f>100*(SUM(Taulukko!J36:J38)-SUM(Taulukko!J24:J26))/SUM(Taulukko!J24:J26)</f>
        <v>6.934306569343086</v>
      </c>
      <c r="I27" s="63">
        <f>100*(SUM(Taulukko!L36:L38)-SUM(Taulukko!L24:L26))/SUM(Taulukko!L24:L26)</f>
        <v>9.958885335769748</v>
      </c>
      <c r="J27" s="63">
        <f>100*(SUM(Taulukko!M36:M38)-SUM(Taulukko!M24:M26))/SUM(Taulukko!M24:M26)</f>
        <v>11.122047244094485</v>
      </c>
      <c r="K27" s="63">
        <f>100*(SUM(Taulukko!N36:N38)-SUM(Taulukko!N24:N26))/SUM(Taulukko!N24:N26)</f>
        <v>11.895360315893384</v>
      </c>
      <c r="L27" s="63">
        <f>100*(SUM(Taulukko!P36:P38)-SUM(Taulukko!P24:P26))/SUM(Taulukko!P24:P26)</f>
        <v>5.138169257340257</v>
      </c>
      <c r="M27" s="63">
        <f>100*(SUM(Taulukko!Q36:Q38)-SUM(Taulukko!Q24:Q26))/SUM(Taulukko!Q24:Q26)</f>
        <v>5.722763883001272</v>
      </c>
      <c r="N27" s="63">
        <f>100*(SUM(Taulukko!R36:R38)-SUM(Taulukko!R24:R26))/SUM(Taulukko!R24:R26)</f>
        <v>6.502337441563953</v>
      </c>
      <c r="O27" s="63">
        <f>100*(SUM(Taulukko!T36:T38)-SUM(Taulukko!T24:T26))/SUM(Taulukko!T24:T26)</f>
        <v>-0.7188160676532721</v>
      </c>
      <c r="P27" s="63">
        <f>100*(SUM(Taulukko!U36:U38)-SUM(Taulukko!U24:U26))/SUM(Taulukko!U24:U26)</f>
        <v>-0.120096076861471</v>
      </c>
      <c r="Q27" s="63">
        <f>100*(SUM(Taulukko!V36:V38)-SUM(Taulukko!V24:V26))/SUM(Taulukko!V24:V26)</f>
        <v>0.12004801920768764</v>
      </c>
      <c r="R27" s="63">
        <f>100*(SUM(Taulukko!X36:X38)-SUM(Taulukko!X24:X26))/SUM(Taulukko!X24:X26)</f>
        <v>0.3440366972476977</v>
      </c>
      <c r="S27" s="63">
        <f>100*(SUM(Taulukko!Y36:Y38)-SUM(Taulukko!Y24:Y26))/SUM(Taulukko!Y24:Y26)</f>
        <v>1.1485735457576967</v>
      </c>
      <c r="T27" s="63">
        <f>100*(SUM(Taulukko!Z36:Z38)-SUM(Taulukko!Z24:Z26))/SUM(Taulukko!Z24:Z26)</f>
        <v>1.7817371937639241</v>
      </c>
      <c r="U27" s="63">
        <f>100*(SUM(Taulukko!AB36:AB38)-SUM(Taulukko!AB24:AB26))/SUM(Taulukko!AB24:AB26)</f>
        <v>9.701492537313444</v>
      </c>
      <c r="V27" s="63">
        <f>100*(SUM(Taulukko!AC36:AC38)-SUM(Taulukko!AC24:AC26))/SUM(Taulukko!AC24:AC26)</f>
        <v>10.193955796120894</v>
      </c>
      <c r="W27" s="63">
        <f>100*(SUM(Taulukko!AD36:AD38)-SUM(Taulukko!AD24:AD26))/SUM(Taulukko!AD24:AD26)</f>
        <v>11.614083219021508</v>
      </c>
      <c r="X27" s="63">
        <f>100*(SUM(Taulukko!AF36:AF38)-SUM(Taulukko!AF24:AF26))/SUM(Taulukko!AF24:AF26)</f>
        <v>9.139264990328822</v>
      </c>
      <c r="Y27" s="63">
        <f>100*(SUM(Taulukko!AG36:AG38)-SUM(Taulukko!AG24:AG26))/SUM(Taulukko!AG24:AG26)</f>
        <v>9.53729933899905</v>
      </c>
      <c r="Z27" s="63">
        <f>100*(SUM(Taulukko!AH36:AH38)-SUM(Taulukko!AH24:AH26))/SUM(Taulukko!AH24:AH26)</f>
        <v>9.726156751652514</v>
      </c>
      <c r="AA27" s="63">
        <f>100*(SUM(Taulukko!AJ36:AJ38)-SUM(Taulukko!AJ24:AJ26))/SUM(Taulukko!AJ24:AJ26)</f>
        <v>8.439781021897824</v>
      </c>
      <c r="AB27" s="63">
        <f>100*(SUM(Taulukko!AK36:AK38)-SUM(Taulukko!AK24:AK26))/SUM(Taulukko!AK24:AK26)</f>
        <v>8.518189884649493</v>
      </c>
      <c r="AC27" s="63">
        <f>100*(SUM(Taulukko!AL36:AL38)-SUM(Taulukko!AL24:AL26))/SUM(Taulukko!AL24:AL26)</f>
        <v>8.844444444444447</v>
      </c>
      <c r="AD27" s="54" t="s">
        <v>123</v>
      </c>
    </row>
    <row r="28" spans="1:39" s="4" customFormat="1" ht="12.75">
      <c r="A28" s="35" t="s">
        <v>128</v>
      </c>
      <c r="B28" s="33" t="s">
        <v>97</v>
      </c>
      <c r="C28" s="34">
        <f>100*(SUM(Taulukko!D37:D39)-SUM(Taulukko!D25:D27))/SUM(Taulukko!D25:D27)</f>
        <v>4.138795986622064</v>
      </c>
      <c r="D28" s="34">
        <f>100*(SUM(Taulukko!E37:E39)-SUM(Taulukko!E25:E27))/SUM(Taulukko!E25:E27)</f>
        <v>4.655870445344141</v>
      </c>
      <c r="E28" s="34">
        <f>100*(SUM(Taulukko!F37:F39)-SUM(Taulukko!F25:F27))/SUM(Taulukko!F25:F27)</f>
        <v>5.154220779220786</v>
      </c>
      <c r="F28" s="34">
        <f>100*(SUM(Taulukko!H37:H39)-SUM(Taulukko!H25:H27))/SUM(Taulukko!H25:H27)</f>
        <v>4.813729593972374</v>
      </c>
      <c r="G28" s="34">
        <f>100*(SUM(Taulukko!I37:I39)-SUM(Taulukko!I25:I27))/SUM(Taulukko!I25:I27)</f>
        <v>6.596942880128723</v>
      </c>
      <c r="H28" s="34">
        <f>100*(SUM(Taulukko!J37:J39)-SUM(Taulukko!J25:J27))/SUM(Taulukko!J25:J27)</f>
        <v>7.021791767554493</v>
      </c>
      <c r="I28" s="34">
        <f>100*(SUM(Taulukko!L37:L39)-SUM(Taulukko!L25:L27))/SUM(Taulukko!L25:L27)</f>
        <v>6.387128230131641</v>
      </c>
      <c r="J28" s="34">
        <f>100*(SUM(Taulukko!M37:M39)-SUM(Taulukko!M25:M27))/SUM(Taulukko!M25:M27)</f>
        <v>10.689990281827003</v>
      </c>
      <c r="K28" s="34">
        <f>100*(SUM(Taulukko!N37:N39)-SUM(Taulukko!N25:N27))/SUM(Taulukko!N25:N27)</f>
        <v>12.150906418422334</v>
      </c>
      <c r="L28" s="34">
        <f>100*(SUM(Taulukko!P37:P39)-SUM(Taulukko!P25:P27))/SUM(Taulukko!P25:P27)</f>
        <v>5.72894399315946</v>
      </c>
      <c r="M28" s="34">
        <f>100*(SUM(Taulukko!Q37:Q39)-SUM(Taulukko!Q25:Q27))/SUM(Taulukko!Q25:Q27)</f>
        <v>6.337135614702155</v>
      </c>
      <c r="N28" s="34">
        <f>100*(SUM(Taulukko!R37:R39)-SUM(Taulukko!R25:R27))/SUM(Taulukko!R25:R27)</f>
        <v>6.723044397462992</v>
      </c>
      <c r="O28" s="34">
        <f>100*(SUM(Taulukko!T37:T39)-SUM(Taulukko!T25:T27))/SUM(Taulukko!T25:T27)</f>
        <v>-0.327198364008173</v>
      </c>
      <c r="P28" s="34">
        <f>100*(SUM(Taulukko!U37:U39)-SUM(Taulukko!U25:U27))/SUM(Taulukko!U25:U27)</f>
        <v>0.15968063872255717</v>
      </c>
      <c r="Q28" s="34">
        <f>100*(SUM(Taulukko!V37:V39)-SUM(Taulukko!V25:V27))/SUM(Taulukko!V25:V27)</f>
        <v>0.6410256410256502</v>
      </c>
      <c r="R28" s="34">
        <f>100*(SUM(Taulukko!X37:X39)-SUM(Taulukko!X25:X27))/SUM(Taulukko!X25:X27)</f>
        <v>0.45994633959373155</v>
      </c>
      <c r="S28" s="34">
        <f>100*(SUM(Taulukko!Y37:Y39)-SUM(Taulukko!Y25:Y27))/SUM(Taulukko!Y25:Y27)</f>
        <v>1.18430792005919</v>
      </c>
      <c r="T28" s="34">
        <f>100*(SUM(Taulukko!Z37:Z39)-SUM(Taulukko!Z25:Z27))/SUM(Taulukko!Z25:Z27)</f>
        <v>1.7784364579473924</v>
      </c>
      <c r="U28" s="34">
        <f>100*(SUM(Taulukko!AB37:AB39)-SUM(Taulukko!AB25:AB27))/SUM(Taulukko!AB25:AB27)</f>
        <v>9.18870461676377</v>
      </c>
      <c r="V28" s="34">
        <f>100*(SUM(Taulukko!AC37:AC39)-SUM(Taulukko!AC25:AC27))/SUM(Taulukko!AC25:AC27)</f>
        <v>10.017889087656519</v>
      </c>
      <c r="W28" s="34">
        <f>100*(SUM(Taulukko!AD37:AD39)-SUM(Taulukko!AD25:AD27))/SUM(Taulukko!AD25:AD27)</f>
        <v>11.206507004066896</v>
      </c>
      <c r="X28" s="34">
        <f>100*(SUM(Taulukko!AF37:AF39)-SUM(Taulukko!AF25:AF27))/SUM(Taulukko!AF25:AF27)</f>
        <v>9.471153846153841</v>
      </c>
      <c r="Y28" s="34">
        <f>100*(SUM(Taulukko!AG37:AG39)-SUM(Taulukko!AG25:AG27))/SUM(Taulukko!AG25:AG27)</f>
        <v>9.901454716095712</v>
      </c>
      <c r="Z28" s="34">
        <f>100*(SUM(Taulukko!AH37:AH39)-SUM(Taulukko!AH25:AH27))/SUM(Taulukko!AH25:AH27)</f>
        <v>9.990619136960605</v>
      </c>
      <c r="AA28" s="34">
        <f>100*(SUM(Taulukko!AJ37:AJ39)-SUM(Taulukko!AJ25:AJ27))/SUM(Taulukko!AJ25:AJ27)</f>
        <v>8.23101409731696</v>
      </c>
      <c r="AB28" s="34">
        <f>100*(SUM(Taulukko!AK37:AK39)-SUM(Taulukko!AK25:AK27))/SUM(Taulukko!AK25:AK27)</f>
        <v>8.818342151675498</v>
      </c>
      <c r="AC28" s="34">
        <f>100*(SUM(Taulukko!AL37:AL39)-SUM(Taulukko!AL25:AL27))/SUM(Taulukko!AL25:AL27)</f>
        <v>9.187279151943455</v>
      </c>
      <c r="AD28" s="53" t="s">
        <v>129</v>
      </c>
      <c r="AE28" s="58"/>
      <c r="AF28" s="58"/>
      <c r="AG28" s="58"/>
      <c r="AH28" s="58"/>
      <c r="AI28" s="58"/>
      <c r="AJ28" s="58"/>
      <c r="AK28" s="58"/>
      <c r="AL28" s="58"/>
      <c r="AM28" s="36"/>
    </row>
    <row r="29" spans="1:30" ht="12.75">
      <c r="A29" s="30" t="s">
        <v>128</v>
      </c>
      <c r="B29" s="4" t="s">
        <v>101</v>
      </c>
      <c r="C29" s="63">
        <f>100*(SUM(Taulukko!D38:D40)-SUM(Taulukko!D26:D28))/SUM(Taulukko!D26:D28)</f>
        <v>5.771643663739014</v>
      </c>
      <c r="D29" s="63">
        <f>100*(SUM(Taulukko!E38:E40)-SUM(Taulukko!E26:E28))/SUM(Taulukko!E26:E28)</f>
        <v>5.622977346278331</v>
      </c>
      <c r="E29" s="63">
        <f>100*(SUM(Taulukko!F38:F40)-SUM(Taulukko!F26:F28))/SUM(Taulukko!F26:F28)</f>
        <v>5.625252934034794</v>
      </c>
      <c r="F29" s="63">
        <f>100*(SUM(Taulukko!H38:H40)-SUM(Taulukko!H26:H28))/SUM(Taulukko!H26:H28)</f>
        <v>6.982543640897748</v>
      </c>
      <c r="G29" s="63">
        <f>100*(SUM(Taulukko!I38:I40)-SUM(Taulukko!I26:I28))/SUM(Taulukko!I26:I28)</f>
        <v>7.099879663056553</v>
      </c>
      <c r="H29" s="63">
        <f>100*(SUM(Taulukko!J38:J40)-SUM(Taulukko!J26:J28))/SUM(Taulukko!J26:J28)</f>
        <v>7.1514664523905465</v>
      </c>
      <c r="I29" s="63">
        <f>100*(SUM(Taulukko!L38:L40)-SUM(Taulukko!L26:L28))/SUM(Taulukko!L26:L28)</f>
        <v>11.301553294054631</v>
      </c>
      <c r="J29" s="63">
        <f>100*(SUM(Taulukko!M38:M40)-SUM(Taulukko!M26:M28))/SUM(Taulukko!M26:M28)</f>
        <v>13.030746705710113</v>
      </c>
      <c r="K29" s="63">
        <f>100*(SUM(Taulukko!N38:N40)-SUM(Taulukko!N26:N28))/SUM(Taulukko!N26:N28)</f>
        <v>12.92052657240372</v>
      </c>
      <c r="L29" s="63">
        <f>100*(SUM(Taulukko!P38:P40)-SUM(Taulukko!P26:P28))/SUM(Taulukko!P26:P28)</f>
        <v>6.836518046709127</v>
      </c>
      <c r="M29" s="63">
        <f>100*(SUM(Taulukko!Q38:Q40)-SUM(Taulukko!Q26:Q28))/SUM(Taulukko!Q26:Q28)</f>
        <v>7.2512647554806025</v>
      </c>
      <c r="N29" s="63">
        <f>100*(SUM(Taulukko!R38:R40)-SUM(Taulukko!R26:R28))/SUM(Taulukko!R26:R28)</f>
        <v>7.070707070707063</v>
      </c>
      <c r="O29" s="63">
        <f>100*(SUM(Taulukko!T38:T40)-SUM(Taulukko!T26:T28))/SUM(Taulukko!T26:T28)</f>
        <v>0.16038492381716346</v>
      </c>
      <c r="P29" s="63">
        <f>100*(SUM(Taulukko!U38:U40)-SUM(Taulukko!U26:U28))/SUM(Taulukko!U26:U28)</f>
        <v>0.23875845602864873</v>
      </c>
      <c r="Q29" s="63">
        <f>100*(SUM(Taulukko!V38:V40)-SUM(Taulukko!V26:V28))/SUM(Taulukko!V26:V28)</f>
        <v>1.284624648735443</v>
      </c>
      <c r="R29" s="63">
        <f>100*(SUM(Taulukko!X38:X40)-SUM(Taulukko!X26:X28))/SUM(Taulukko!X26:X28)</f>
        <v>1.4542671259089213</v>
      </c>
      <c r="S29" s="63">
        <f>100*(SUM(Taulukko!Y38:Y40)-SUM(Taulukko!Y26:Y28))/SUM(Taulukko!Y26:Y28)</f>
        <v>1.7388087310395814</v>
      </c>
      <c r="T29" s="63">
        <f>100*(SUM(Taulukko!Z38:Z40)-SUM(Taulukko!Z26:Z28))/SUM(Taulukko!Z26:Z28)</f>
        <v>1.8491124260355032</v>
      </c>
      <c r="U29" s="63">
        <f>100*(SUM(Taulukko!AB38:AB40)-SUM(Taulukko!AB26:AB28))/SUM(Taulukko!AB26:AB28)</f>
        <v>9.783588818755645</v>
      </c>
      <c r="V29" s="63">
        <f>100*(SUM(Taulukko!AC38:AC40)-SUM(Taulukko!AC26:AC28))/SUM(Taulukko!AC26:AC28)</f>
        <v>10.115350488021301</v>
      </c>
      <c r="W29" s="63">
        <f>100*(SUM(Taulukko!AD38:AD40)-SUM(Taulukko!AD26:AD28))/SUM(Taulukko!AD26:AD28)</f>
        <v>10.996870809119354</v>
      </c>
      <c r="X29" s="63">
        <f>100*(SUM(Taulukko!AF38:AF40)-SUM(Taulukko!AF26:AF28))/SUM(Taulukko!AF26:AF28)</f>
        <v>10.320114667940738</v>
      </c>
      <c r="Y29" s="63">
        <f>100*(SUM(Taulukko!AG38:AG40)-SUM(Taulukko!AG26:AG28))/SUM(Taulukko!AG26:AG28)</f>
        <v>10.494402985074641</v>
      </c>
      <c r="Z29" s="63">
        <f>100*(SUM(Taulukko!AH38:AH40)-SUM(Taulukko!AH26:AH28))/SUM(Taulukko!AH26:AH28)</f>
        <v>10.39142590866728</v>
      </c>
      <c r="AA29" s="63">
        <f>100*(SUM(Taulukko!AJ38:AJ40)-SUM(Taulukko!AJ26:AJ28))/SUM(Taulukko!AJ26:AJ28)</f>
        <v>9.87710514337733</v>
      </c>
      <c r="AB29" s="63">
        <f>100*(SUM(Taulukko!AK38:AK40)-SUM(Taulukko!AK26:AK28))/SUM(Taulukko!AK26:AK28)</f>
        <v>9.846153846153848</v>
      </c>
      <c r="AC29" s="63">
        <f>100*(SUM(Taulukko!AL38:AL40)-SUM(Taulukko!AL26:AL28))/SUM(Taulukko!AL26:AL28)</f>
        <v>9.574000878348723</v>
      </c>
      <c r="AD29" s="54" t="s">
        <v>102</v>
      </c>
    </row>
    <row r="30" spans="1:30" ht="12.75">
      <c r="A30" s="30" t="s">
        <v>128</v>
      </c>
      <c r="B30" s="4" t="s">
        <v>105</v>
      </c>
      <c r="C30" s="63">
        <f>100*(SUM(Taulukko!D39:D41)-SUM(Taulukko!D27:D29))/SUM(Taulukko!D27:D29)</f>
        <v>6.565014824227021</v>
      </c>
      <c r="D30" s="63">
        <f>100*(SUM(Taulukko!E39:E41)-SUM(Taulukko!E27:E29))/SUM(Taulukko!E27:E29)</f>
        <v>6.505050505050526</v>
      </c>
      <c r="E30" s="63">
        <f>100*(SUM(Taulukko!F39:F41)-SUM(Taulukko!F27:F29))/SUM(Taulukko!F27:F29)</f>
        <v>6.219709208400636</v>
      </c>
      <c r="F30" s="63">
        <f>100*(SUM(Taulukko!H39:H41)-SUM(Taulukko!H27:H29))/SUM(Taulukko!H27:H29)</f>
        <v>8.298582151793175</v>
      </c>
      <c r="G30" s="63">
        <f>100*(SUM(Taulukko!I39:I41)-SUM(Taulukko!I27:I29))/SUM(Taulukko!I27:I29)</f>
        <v>7.98555377207064</v>
      </c>
      <c r="H30" s="63">
        <f>100*(SUM(Taulukko!J39:J41)-SUM(Taulukko!J27:J29))/SUM(Taulukko!J27:J29)</f>
        <v>7.280000000000018</v>
      </c>
      <c r="I30" s="63">
        <f>100*(SUM(Taulukko!L39:L41)-SUM(Taulukko!L27:L29))/SUM(Taulukko!L27:L29)</f>
        <v>14.059753954305801</v>
      </c>
      <c r="J30" s="63">
        <f>100*(SUM(Taulukko!M39:M41)-SUM(Taulukko!M27:M29))/SUM(Taulukko!M27:M29)</f>
        <v>14.564052605942525</v>
      </c>
      <c r="K30" s="63">
        <f>100*(SUM(Taulukko!N39:N41)-SUM(Taulukko!N27:N29))/SUM(Taulukko!N27:N29)</f>
        <v>13.83495145631068</v>
      </c>
      <c r="L30" s="63">
        <f>100*(SUM(Taulukko!P39:P41)-SUM(Taulukko!P27:P29))/SUM(Taulukko!P27:P29)</f>
        <v>8.535528596187158</v>
      </c>
      <c r="M30" s="63">
        <f>100*(SUM(Taulukko!Q39:Q41)-SUM(Taulukko!Q27:Q29))/SUM(Taulukko!Q27:Q29)</f>
        <v>8.629441624365498</v>
      </c>
      <c r="N30" s="63">
        <f>100*(SUM(Taulukko!R39:R41)-SUM(Taulukko!R27:R29))/SUM(Taulukko!R27:R29)</f>
        <v>7.328308207705192</v>
      </c>
      <c r="O30" s="63">
        <f>100*(SUM(Taulukko!T39:T41)-SUM(Taulukko!T27:T29))/SUM(Taulukko!T27:T29)</f>
        <v>1.0860820595333824</v>
      </c>
      <c r="P30" s="63">
        <f>100*(SUM(Taulukko!U39:U41)-SUM(Taulukko!U27:U29))/SUM(Taulukko!U27:U29)</f>
        <v>1.2033694344163772</v>
      </c>
      <c r="Q30" s="63">
        <f>100*(SUM(Taulukko!V39:V41)-SUM(Taulukko!V27:V29))/SUM(Taulukko!V27:V29)</f>
        <v>2.0933977455716657</v>
      </c>
      <c r="R30" s="63">
        <f>100*(SUM(Taulukko!X39:X41)-SUM(Taulukko!X27:X29))/SUM(Taulukko!X27:X29)</f>
        <v>2.1655065738592505</v>
      </c>
      <c r="S30" s="63">
        <f>100*(SUM(Taulukko!Y39:Y41)-SUM(Taulukko!Y27:Y29))/SUM(Taulukko!Y27:Y29)</f>
        <v>2.0664206642066505</v>
      </c>
      <c r="T30" s="63">
        <f>100*(SUM(Taulukko!Z39:Z41)-SUM(Taulukko!Z27:Z29))/SUM(Taulukko!Z27:Z29)</f>
        <v>1.9940915805022286</v>
      </c>
      <c r="U30" s="63">
        <f>100*(SUM(Taulukko!AB39:AB41)-SUM(Taulukko!AB27:AB29))/SUM(Taulukko!AB27:AB29)</f>
        <v>10.63730084348642</v>
      </c>
      <c r="V30" s="63">
        <f>100*(SUM(Taulukko!AC39:AC41)-SUM(Taulukko!AC27:AC29))/SUM(Taulukko!AC27:AC29)</f>
        <v>10.533274570295287</v>
      </c>
      <c r="W30" s="63">
        <f>100*(SUM(Taulukko!AD39:AD41)-SUM(Taulukko!AD27:AD29))/SUM(Taulukko!AD27:AD29)</f>
        <v>11.02745792736937</v>
      </c>
      <c r="X30" s="63">
        <f>100*(SUM(Taulukko!AF39:AF41)-SUM(Taulukko!AF27:AF29))/SUM(Taulukko!AF27:AF29)</f>
        <v>11.08398437500001</v>
      </c>
      <c r="Y30" s="63">
        <f>100*(SUM(Taulukko!AG39:AG41)-SUM(Taulukko!AG27:AG29))/SUM(Taulukko!AG27:AG29)</f>
        <v>11.13172541743969</v>
      </c>
      <c r="Z30" s="63">
        <f>100*(SUM(Taulukko!AH39:AH41)-SUM(Taulukko!AH27:AH29))/SUM(Taulukko!AH27:AH29)</f>
        <v>10.787037037037042</v>
      </c>
      <c r="AA30" s="63">
        <f>100*(SUM(Taulukko!AJ39:AJ41)-SUM(Taulukko!AJ27:AJ29))/SUM(Taulukko!AJ27:AJ29)</f>
        <v>9.678899082568817</v>
      </c>
      <c r="AB30" s="63">
        <f>100*(SUM(Taulukko!AK39:AK41)-SUM(Taulukko!AK27:AK29))/SUM(Taulukko!AK27:AK29)</f>
        <v>10.021881838074401</v>
      </c>
      <c r="AC30" s="63">
        <f>100*(SUM(Taulukko!AL39:AL41)-SUM(Taulukko!AL27:AL29))/SUM(Taulukko!AL27:AL29)</f>
        <v>9.956331877729262</v>
      </c>
      <c r="AD30" s="54" t="s">
        <v>106</v>
      </c>
    </row>
    <row r="31" spans="1:30" ht="12.75">
      <c r="A31" s="30" t="s">
        <v>128</v>
      </c>
      <c r="B31" s="4" t="s">
        <v>109</v>
      </c>
      <c r="C31" s="63">
        <f>100*(SUM(Taulukko!D40:D42)-SUM(Taulukko!D28:D30))/SUM(Taulukko!D28:D30)</f>
        <v>7.944514501891542</v>
      </c>
      <c r="D31" s="63">
        <f>100*(SUM(Taulukko!E40:E42)-SUM(Taulukko!E28:E30))/SUM(Taulukko!E28:E30)</f>
        <v>7.021791767554482</v>
      </c>
      <c r="E31" s="63">
        <f>100*(SUM(Taulukko!F40:F42)-SUM(Taulukko!F28:F30))/SUM(Taulukko!F28:F30)</f>
        <v>6.647864625302176</v>
      </c>
      <c r="F31" s="63">
        <f>100*(SUM(Taulukko!H40:H42)-SUM(Taulukko!H28:H30))/SUM(Taulukko!H28:H30)</f>
        <v>10.52410901467505</v>
      </c>
      <c r="G31" s="63">
        <f>100*(SUM(Taulukko!I40:I42)-SUM(Taulukko!I28:I30))/SUM(Taulukko!I28:I30)</f>
        <v>8.190171793847394</v>
      </c>
      <c r="H31" s="63">
        <f>100*(SUM(Taulukko!J40:J42)-SUM(Taulukko!J28:J30))/SUM(Taulukko!J28:J30)</f>
        <v>7.324840764331224</v>
      </c>
      <c r="I31" s="63">
        <f>100*(SUM(Taulukko!L40:L42)-SUM(Taulukko!L28:L30))/SUM(Taulukko!L28:L30)</f>
        <v>18.356643356643374</v>
      </c>
      <c r="J31" s="63">
        <f>100*(SUM(Taulukko!M40:M42)-SUM(Taulukko!M28:M30))/SUM(Taulukko!M28:M30)</f>
        <v>15.101645692158755</v>
      </c>
      <c r="K31" s="63">
        <f>100*(SUM(Taulukko!N40:N42)-SUM(Taulukko!N28:N30))/SUM(Taulukko!N28:N30)</f>
        <v>14.485755673587652</v>
      </c>
      <c r="L31" s="63">
        <f>100*(SUM(Taulukko!P40:P42)-SUM(Taulukko!P28:P30))/SUM(Taulukko!P28:P30)</f>
        <v>9.090909090909074</v>
      </c>
      <c r="M31" s="63">
        <f>100*(SUM(Taulukko!Q40:Q42)-SUM(Taulukko!Q28:Q30))/SUM(Taulukko!Q28:Q30)</f>
        <v>9.040980143641756</v>
      </c>
      <c r="N31" s="63">
        <f>100*(SUM(Taulukko!R40:R42)-SUM(Taulukko!R28:R30))/SUM(Taulukko!R28:R30)</f>
        <v>7.496876301541036</v>
      </c>
      <c r="O31" s="63">
        <f>100*(SUM(Taulukko!T40:T42)-SUM(Taulukko!T28:T30))/SUM(Taulukko!T28:T30)</f>
        <v>3.9040260268401767</v>
      </c>
      <c r="P31" s="63">
        <f>100*(SUM(Taulukko!U40:U42)-SUM(Taulukko!U28:U30))/SUM(Taulukko!U28:U30)</f>
        <v>3.119935170178277</v>
      </c>
      <c r="Q31" s="63">
        <f>100*(SUM(Taulukko!V40:V42)-SUM(Taulukko!V28:V30))/SUM(Taulukko!V28:V30)</f>
        <v>2.9471134436818662</v>
      </c>
      <c r="R31" s="63">
        <f>100*(SUM(Taulukko!X40:X42)-SUM(Taulukko!X28:X30))/SUM(Taulukko!X28:X30)</f>
        <v>2.985074626865676</v>
      </c>
      <c r="S31" s="63">
        <f>100*(SUM(Taulukko!Y40:Y42)-SUM(Taulukko!Y28:Y30))/SUM(Taulukko!Y28:Y30)</f>
        <v>2.6208933185677457</v>
      </c>
      <c r="T31" s="63">
        <f>100*(SUM(Taulukko!Z40:Z42)-SUM(Taulukko!Z28:Z30))/SUM(Taulukko!Z28:Z30)</f>
        <v>2.101769911504421</v>
      </c>
      <c r="U31" s="63">
        <f>100*(SUM(Taulukko!AB40:AB42)-SUM(Taulukko!AB28:AB30))/SUM(Taulukko!AB28:AB30)</f>
        <v>11.101123595505598</v>
      </c>
      <c r="V31" s="63">
        <f>100*(SUM(Taulukko!AC40:AC42)-SUM(Taulukko!AC28:AC30))/SUM(Taulukko!AC28:AC30)</f>
        <v>10.800174901617837</v>
      </c>
      <c r="W31" s="63">
        <f>100*(SUM(Taulukko!AD40:AD42)-SUM(Taulukko!AD28:AD30))/SUM(Taulukko!AD28:AD30)</f>
        <v>11.150131694468834</v>
      </c>
      <c r="X31" s="63">
        <f>100*(SUM(Taulukko!AF40:AF42)-SUM(Taulukko!AF28:AF30))/SUM(Taulukko!AF28:AF30)</f>
        <v>11.180422264875245</v>
      </c>
      <c r="Y31" s="63">
        <f>100*(SUM(Taulukko!AG40:AG42)-SUM(Taulukko!AG28:AG30))/SUM(Taulukko!AG28:AG30)</f>
        <v>10.98345588235293</v>
      </c>
      <c r="Z31" s="63">
        <f>100*(SUM(Taulukko!AH40:AH42)-SUM(Taulukko!AH28:AH30))/SUM(Taulukko!AH28:AH30)</f>
        <v>10.932475884244377</v>
      </c>
      <c r="AA31" s="63">
        <f>100*(SUM(Taulukko!AJ40:AJ42)-SUM(Taulukko!AJ28:AJ30))/SUM(Taulukko!AJ28:AJ30)</f>
        <v>10.871518418688238</v>
      </c>
      <c r="AB31" s="63">
        <f>100*(SUM(Taulukko!AK40:AK42)-SUM(Taulukko!AK28:AK30))/SUM(Taulukko!AK28:AK30)</f>
        <v>10.416666666666691</v>
      </c>
      <c r="AC31" s="63">
        <f>100*(SUM(Taulukko!AL40:AL42)-SUM(Taulukko!AL28:AL30))/SUM(Taulukko!AL28:AL30)</f>
        <v>10.238611713665954</v>
      </c>
      <c r="AD31" s="54" t="s">
        <v>110</v>
      </c>
    </row>
    <row r="32" spans="1:30" ht="12.75">
      <c r="A32" s="30" t="s">
        <v>128</v>
      </c>
      <c r="B32" s="4" t="s">
        <v>111</v>
      </c>
      <c r="C32" s="63">
        <f>100*(SUM(Taulukko!D41:D43)-SUM(Taulukko!D29:D31))/SUM(Taulukko!D29:D31)</f>
        <v>7.274969173859428</v>
      </c>
      <c r="D32" s="63">
        <f>100*(SUM(Taulukko!E41:E43)-SUM(Taulukko!E29:E31))/SUM(Taulukko!E29:E31)</f>
        <v>6.9505825632784175</v>
      </c>
      <c r="E32" s="63">
        <f>100*(SUM(Taulukko!F41:F43)-SUM(Taulukko!F29:F31))/SUM(Taulukko!F29:F31)</f>
        <v>6.784423926134084</v>
      </c>
      <c r="F32" s="63">
        <f>100*(SUM(Taulukko!H41:H43)-SUM(Taulukko!H29:H31))/SUM(Taulukko!H29:H31)</f>
        <v>9.061224489795924</v>
      </c>
      <c r="G32" s="63">
        <f>100*(SUM(Taulukko!I41:I43)-SUM(Taulukko!I29:I31))/SUM(Taulukko!I29:I31)</f>
        <v>8.31013916500993</v>
      </c>
      <c r="H32" s="63">
        <f>100*(SUM(Taulukko!J41:J43)-SUM(Taulukko!J29:J31))/SUM(Taulukko!J29:J31)</f>
        <v>7.205067300079149</v>
      </c>
      <c r="I32" s="63">
        <f>100*(SUM(Taulukko!L41:L43)-SUM(Taulukko!L29:L31))/SUM(Taulukko!L29:L31)</f>
        <v>15.22210184182015</v>
      </c>
      <c r="J32" s="63">
        <f>100*(SUM(Taulukko!M41:M43)-SUM(Taulukko!M29:M31))/SUM(Taulukko!M29:M31)</f>
        <v>15.244487056567584</v>
      </c>
      <c r="K32" s="63">
        <f>100*(SUM(Taulukko!N41:N43)-SUM(Taulukko!N29:N31))/SUM(Taulukko!N29:N31)</f>
        <v>14.772182254196634</v>
      </c>
      <c r="L32" s="63">
        <f>100*(SUM(Taulukko!P41:P43)-SUM(Taulukko!P29:P31))/SUM(Taulukko!P29:P31)</f>
        <v>9.602368866328254</v>
      </c>
      <c r="M32" s="63">
        <f>100*(SUM(Taulukko!Q41:Q43)-SUM(Taulukko!Q29:Q31))/SUM(Taulukko!Q29:Q31)</f>
        <v>9.497678345293373</v>
      </c>
      <c r="N32" s="63">
        <f>100*(SUM(Taulukko!R41:R43)-SUM(Taulukko!R29:R31))/SUM(Taulukko!R29:R31)</f>
        <v>7.580778790389387</v>
      </c>
      <c r="O32" s="63">
        <f>100*(SUM(Taulukko!T41:T43)-SUM(Taulukko!T29:T31))/SUM(Taulukko!T29:T31)</f>
        <v>5.352112676056319</v>
      </c>
      <c r="P32" s="63">
        <f>100*(SUM(Taulukko!U41:U43)-SUM(Taulukko!U29:U31))/SUM(Taulukko!U29:U31)</f>
        <v>5.114566284779051</v>
      </c>
      <c r="Q32" s="63">
        <f>100*(SUM(Taulukko!V41:V43)-SUM(Taulukko!V29:V31))/SUM(Taulukko!V29:V31)</f>
        <v>3.760614638091391</v>
      </c>
      <c r="R32" s="63">
        <f>100*(SUM(Taulukko!X41:X43)-SUM(Taulukko!X29:X31))/SUM(Taulukko!X29:X31)</f>
        <v>2.464922260144103</v>
      </c>
      <c r="S32" s="63">
        <f>100*(SUM(Taulukko!Y41:Y43)-SUM(Taulukko!Y29:Y31))/SUM(Taulukko!Y29:Y31)</f>
        <v>2.4309392265193455</v>
      </c>
      <c r="T32" s="63">
        <f>100*(SUM(Taulukko!Z41:Z43)-SUM(Taulukko!Z29:Z31))/SUM(Taulukko!Z29:Z31)</f>
        <v>2.172312223858607</v>
      </c>
      <c r="U32" s="63">
        <f>100*(SUM(Taulukko!AB41:AB43)-SUM(Taulukko!AB29:AB31))/SUM(Taulukko!AB29:AB31)</f>
        <v>11.458792419568066</v>
      </c>
      <c r="V32" s="63">
        <f>100*(SUM(Taulukko!AC41:AC43)-SUM(Taulukko!AC29:AC31))/SUM(Taulukko!AC29:AC31)</f>
        <v>11.033883579496107</v>
      </c>
      <c r="W32" s="63">
        <f>100*(SUM(Taulukko!AD41:AD43)-SUM(Taulukko!AD29:AD31))/SUM(Taulukko!AD29:AD31)</f>
        <v>11.14012184508269</v>
      </c>
      <c r="X32" s="63">
        <f>100*(SUM(Taulukko!AF41:AF43)-SUM(Taulukko!AF29:AF31))/SUM(Taulukko!AF29:AF31)</f>
        <v>11.126629422718796</v>
      </c>
      <c r="Y32" s="63">
        <f>100*(SUM(Taulukko!AG41:AG43)-SUM(Taulukko!AG29:AG31))/SUM(Taulukko!AG29:AG31)</f>
        <v>11.121239744758434</v>
      </c>
      <c r="Z32" s="63">
        <f>100*(SUM(Taulukko!AH41:AH43)-SUM(Taulukko!AH29:AH31))/SUM(Taulukko!AH29:AH31)</f>
        <v>11.025056947608196</v>
      </c>
      <c r="AA32" s="63">
        <f>100*(SUM(Taulukko!AJ41:AJ43)-SUM(Taulukko!AJ29:AJ31))/SUM(Taulukko!AJ29:AJ31)</f>
        <v>10.338835794960907</v>
      </c>
      <c r="AB32" s="63">
        <f>100*(SUM(Taulukko!AK41:AK43)-SUM(Taulukko!AK29:AK31))/SUM(Taulukko!AK29:AK31)</f>
        <v>10.914581535806734</v>
      </c>
      <c r="AC32" s="63">
        <f>100*(SUM(Taulukko!AL41:AL43)-SUM(Taulukko!AL29:AL31))/SUM(Taulukko!AL29:AL31)</f>
        <v>10.512710038776392</v>
      </c>
      <c r="AD32" s="54" t="s">
        <v>112</v>
      </c>
    </row>
    <row r="33" spans="1:30" ht="12.75">
      <c r="A33" s="30" t="s">
        <v>128</v>
      </c>
      <c r="B33" s="4" t="s">
        <v>113</v>
      </c>
      <c r="C33" s="63">
        <f>100*(SUM(Taulukko!D42:D44)-SUM(Taulukko!D30:D32))/SUM(Taulukko!D30:D32)</f>
        <v>6.608097784568377</v>
      </c>
      <c r="D33" s="63">
        <f>100*(SUM(Taulukko!E42:E44)-SUM(Taulukko!E30:E32))/SUM(Taulukko!E30:E32)</f>
        <v>6.759999999999991</v>
      </c>
      <c r="E33" s="63">
        <f>100*(SUM(Taulukko!F42:F44)-SUM(Taulukko!F30:F32))/SUM(Taulukko!F30:F32)</f>
        <v>6.711945665201762</v>
      </c>
      <c r="F33" s="63">
        <f>100*(SUM(Taulukko!H42:H44)-SUM(Taulukko!H30:H32))/SUM(Taulukko!H30:H32)</f>
        <v>6.470588235294126</v>
      </c>
      <c r="G33" s="63">
        <f>100*(SUM(Taulukko!I42:I44)-SUM(Taulukko!I30:I32))/SUM(Taulukko!I30:I32)</f>
        <v>7.407407407407412</v>
      </c>
      <c r="H33" s="63">
        <f>100*(SUM(Taulukko!J42:J44)-SUM(Taulukko!J30:J32))/SUM(Taulukko!J30:J32)</f>
        <v>6.923682140047194</v>
      </c>
      <c r="I33" s="63">
        <f>100*(SUM(Taulukko!L42:L44)-SUM(Taulukko!L30:L32))/SUM(Taulukko!L30:L32)</f>
        <v>13.769860375541645</v>
      </c>
      <c r="J33" s="63">
        <f>100*(SUM(Taulukko!M42:M44)-SUM(Taulukko!M30:M32))/SUM(Taulukko!M30:M32)</f>
        <v>14.961759082217979</v>
      </c>
      <c r="K33" s="63">
        <f>100*(SUM(Taulukko!N42:N44)-SUM(Taulukko!N30:N32))/SUM(Taulukko!N30:N32)</f>
        <v>14.69329529243936</v>
      </c>
      <c r="L33" s="63">
        <f>100*(SUM(Taulukko!P42:P44)-SUM(Taulukko!P30:P32))/SUM(Taulukko!P30:P32)</f>
        <v>9.22772277227723</v>
      </c>
      <c r="M33" s="63">
        <f>100*(SUM(Taulukko!Q42:Q44)-SUM(Taulukko!Q30:Q32))/SUM(Taulukko!Q30:Q32)</f>
        <v>9.022556390977455</v>
      </c>
      <c r="N33" s="63">
        <f>100*(SUM(Taulukko!R42:R44)-SUM(Taulukko!R30:R32))/SUM(Taulukko!R30:R32)</f>
        <v>7.704985578903992</v>
      </c>
      <c r="O33" s="63">
        <f>100*(SUM(Taulukko!T42:T44)-SUM(Taulukko!T30:T32))/SUM(Taulukko!T30:T32)</f>
        <v>4.900860456415999</v>
      </c>
      <c r="P33" s="63">
        <f>100*(SUM(Taulukko!U42:U44)-SUM(Taulukko!U30:U32))/SUM(Taulukko!U30:U32)</f>
        <v>4.713531084924813</v>
      </c>
      <c r="Q33" s="63">
        <f>100*(SUM(Taulukko!V42:V44)-SUM(Taulukko!V30:V32))/SUM(Taulukko!V30:V32)</f>
        <v>4.407602102709251</v>
      </c>
      <c r="R33" s="63">
        <f>100*(SUM(Taulukko!X42:X44)-SUM(Taulukko!X30:X32))/SUM(Taulukko!X30:X32)</f>
        <v>2.6449275362318883</v>
      </c>
      <c r="S33" s="63">
        <f>100*(SUM(Taulukko!Y42:Y44)-SUM(Taulukko!Y30:Y32))/SUM(Taulukko!Y30:Y32)</f>
        <v>2.465955097534041</v>
      </c>
      <c r="T33" s="63">
        <f>100*(SUM(Taulukko!Z42:Z44)-SUM(Taulukko!Z30:Z32))/SUM(Taulukko!Z30:Z32)</f>
        <v>2.2050716648291067</v>
      </c>
      <c r="U33" s="63">
        <f>100*(SUM(Taulukko!AB42:AB44)-SUM(Taulukko!AB30:AB32))/SUM(Taulukko!AB30:AB32)</f>
        <v>11.08829568788501</v>
      </c>
      <c r="V33" s="63">
        <f>100*(SUM(Taulukko!AC42:AC44)-SUM(Taulukko!AC30:AC32))/SUM(Taulukko!AC30:AC32)</f>
        <v>10.757314974182446</v>
      </c>
      <c r="W33" s="63">
        <f>100*(SUM(Taulukko!AD42:AD44)-SUM(Taulukko!AD30:AD32))/SUM(Taulukko!AD30:AD32)</f>
        <v>10.99137931034484</v>
      </c>
      <c r="X33" s="63">
        <f>100*(SUM(Taulukko!AF42:AF44)-SUM(Taulukko!AF30:AF32))/SUM(Taulukko!AF30:AF32)</f>
        <v>10.848041325871726</v>
      </c>
      <c r="Y33" s="63">
        <f>100*(SUM(Taulukko!AG42:AG44)-SUM(Taulukko!AG30:AG32))/SUM(Taulukko!AG30:AG32)</f>
        <v>10.875451263537904</v>
      </c>
      <c r="Z33" s="63">
        <f>100*(SUM(Taulukko!AH42:AH44)-SUM(Taulukko!AH30:AH32))/SUM(Taulukko!AH30:AH32)</f>
        <v>11.015801354401795</v>
      </c>
      <c r="AA33" s="63">
        <f>100*(SUM(Taulukko!AJ42:AJ44)-SUM(Taulukko!AJ30:AJ32))/SUM(Taulukko!AJ30:AJ32)</f>
        <v>10.782326712606391</v>
      </c>
      <c r="AB33" s="63">
        <f>100*(SUM(Taulukko!AK42:AK44)-SUM(Taulukko!AK30:AK32))/SUM(Taulukko!AK30:AK32)</f>
        <v>11.082584510055618</v>
      </c>
      <c r="AC33" s="63">
        <f>100*(SUM(Taulukko!AL42:AL44)-SUM(Taulukko!AL30:AL32))/SUM(Taulukko!AL30:AL32)</f>
        <v>10.6974753958066</v>
      </c>
      <c r="AD33" s="54" t="s">
        <v>114</v>
      </c>
    </row>
    <row r="34" spans="1:30" ht="12.75">
      <c r="A34" s="30" t="s">
        <v>128</v>
      </c>
      <c r="B34" s="4" t="s">
        <v>115</v>
      </c>
      <c r="C34" s="63">
        <f>100*(SUM(Taulukko!D43:D45)-SUM(Taulukko!D31:D33))/SUM(Taulukko!D31:D33)</f>
        <v>6.7145421903052025</v>
      </c>
      <c r="D34" s="63">
        <f>100*(SUM(Taulukko!E43:E45)-SUM(Taulukko!E31:E33))/SUM(Taulukko!E31:E33)</f>
        <v>6.640159045725629</v>
      </c>
      <c r="E34" s="63">
        <f>100*(SUM(Taulukko!F43:F45)-SUM(Taulukko!F31:F33))/SUM(Taulukko!F31:F33)</f>
        <v>6.555423122765186</v>
      </c>
      <c r="F34" s="63">
        <f>100*(SUM(Taulukko!H43:H45)-SUM(Taulukko!H31:H33))/SUM(Taulukko!H31:H33)</f>
        <v>7.215057511327964</v>
      </c>
      <c r="G34" s="63">
        <f>100*(SUM(Taulukko!I43:I45)-SUM(Taulukko!I31:I33))/SUM(Taulukko!I31:I33)</f>
        <v>7.372549019607825</v>
      </c>
      <c r="H34" s="63">
        <f>100*(SUM(Taulukko!J43:J45)-SUM(Taulukko!J31:J33))/SUM(Taulukko!J31:J33)</f>
        <v>6.567630961688823</v>
      </c>
      <c r="I34" s="63">
        <f>100*(SUM(Taulukko!L43:L45)-SUM(Taulukko!L31:L33))/SUM(Taulukko!L31:L33)</f>
        <v>14.62039045553145</v>
      </c>
      <c r="J34" s="63">
        <f>100*(SUM(Taulukko!M43:M45)-SUM(Taulukko!M31:M33))/SUM(Taulukko!M31:M33)</f>
        <v>15.063950734249193</v>
      </c>
      <c r="K34" s="63">
        <f>100*(SUM(Taulukko!N43:N45)-SUM(Taulukko!N31:N33))/SUM(Taulukko!N31:N33)</f>
        <v>14.339445228020672</v>
      </c>
      <c r="L34" s="63">
        <f>100*(SUM(Taulukko!P43:P45)-SUM(Taulukko!P31:P33))/SUM(Taulukko!P31:P33)</f>
        <v>9.468822170900678</v>
      </c>
      <c r="M34" s="63">
        <f>100*(SUM(Taulukko!Q43:Q45)-SUM(Taulukko!Q31:Q33))/SUM(Taulukko!Q31:Q33)</f>
        <v>9.038142620232177</v>
      </c>
      <c r="N34" s="63">
        <f>100*(SUM(Taulukko!R43:R45)-SUM(Taulukko!R31:R33))/SUM(Taulukko!R31:R33)</f>
        <v>7.831078310783118</v>
      </c>
      <c r="O34" s="63">
        <f>100*(SUM(Taulukko!T43:T45)-SUM(Taulukko!T31:T33))/SUM(Taulukko!T31:T33)</f>
        <v>4.476507584165729</v>
      </c>
      <c r="P34" s="63">
        <f>100*(SUM(Taulukko!U43:U45)-SUM(Taulukko!U31:U33))/SUM(Taulukko!U31:U33)</f>
        <v>5.095026283865736</v>
      </c>
      <c r="Q34" s="63">
        <f>100*(SUM(Taulukko!V43:V45)-SUM(Taulukko!V31:V33))/SUM(Taulukko!V31:V33)</f>
        <v>5.05050505050505</v>
      </c>
      <c r="R34" s="63">
        <f>100*(SUM(Taulukko!X43:X45)-SUM(Taulukko!X31:X33))/SUM(Taulukko!X31:X33)</f>
        <v>2.178217821782186</v>
      </c>
      <c r="S34" s="63">
        <f>100*(SUM(Taulukko!Y43:Y45)-SUM(Taulukko!Y31:Y33))/SUM(Taulukko!Y31:Y33)</f>
        <v>1.9413919413919456</v>
      </c>
      <c r="T34" s="63">
        <f>100*(SUM(Taulukko!Z43:Z45)-SUM(Taulukko!Z31:Z33))/SUM(Taulukko!Z31:Z33)</f>
        <v>2.2377109317681665</v>
      </c>
      <c r="U34" s="63">
        <f>100*(SUM(Taulukko!AB43:AB45)-SUM(Taulukko!AB31:AB33))/SUM(Taulukko!AB31:AB33)</f>
        <v>10.971293747542264</v>
      </c>
      <c r="V34" s="63">
        <f>100*(SUM(Taulukko!AC43:AC45)-SUM(Taulukko!AC31:AC33))/SUM(Taulukko!AC31:AC33)</f>
        <v>10.575692963752646</v>
      </c>
      <c r="W34" s="63">
        <f>100*(SUM(Taulukko!AD43:AD45)-SUM(Taulukko!AD31:AD33))/SUM(Taulukko!AD31:AD33)</f>
        <v>10.760034158838597</v>
      </c>
      <c r="X34" s="63">
        <f>100*(SUM(Taulukko!AF43:AF45)-SUM(Taulukko!AF31:AF33))/SUM(Taulukko!AF31:AF33)</f>
        <v>11.175979983319436</v>
      </c>
      <c r="Y34" s="63">
        <f>100*(SUM(Taulukko!AG43:AG45)-SUM(Taulukko!AG31:AG33))/SUM(Taulukko!AG31:AG33)</f>
        <v>11.15591397849464</v>
      </c>
      <c r="Z34" s="63">
        <f>100*(SUM(Taulukko!AH43:AH45)-SUM(Taulukko!AH31:AH33))/SUM(Taulukko!AH31:AH33)</f>
        <v>11.00671140939597</v>
      </c>
      <c r="AA34" s="63">
        <f>100*(SUM(Taulukko!AJ43:AJ45)-SUM(Taulukko!AJ31:AJ33))/SUM(Taulukko!AJ31:AJ33)</f>
        <v>10.79303675048355</v>
      </c>
      <c r="AB34" s="63">
        <f>100*(SUM(Taulukko!AK43:AK45)-SUM(Taulukko!AK31:AK33))/SUM(Taulukko!AK31:AK33)</f>
        <v>11.281396338867605</v>
      </c>
      <c r="AC34" s="63">
        <f>100*(SUM(Taulukko!AL43:AL45)-SUM(Taulukko!AL31:AL33))/SUM(Taulukko!AL31:AL33)</f>
        <v>10.790144435004226</v>
      </c>
      <c r="AD34" s="54" t="s">
        <v>116</v>
      </c>
    </row>
    <row r="35" spans="1:30" ht="12.75">
      <c r="A35" s="30" t="s">
        <v>128</v>
      </c>
      <c r="B35" s="4" t="s">
        <v>117</v>
      </c>
      <c r="C35" s="63">
        <f>100*(SUM(Taulukko!D44:D46)-SUM(Taulukko!D32:D34))/SUM(Taulukko!D32:D34)</f>
        <v>6.518624641833807</v>
      </c>
      <c r="D35" s="63">
        <f>100*(SUM(Taulukko!E44:E46)-SUM(Taulukko!E32:E34))/SUM(Taulukko!E32:E34)</f>
        <v>6.3560994867745615</v>
      </c>
      <c r="E35" s="63">
        <f>100*(SUM(Taulukko!F44:F46)-SUM(Taulukko!F32:F34))/SUM(Taulukko!F32:F34)</f>
        <v>6.398104265402827</v>
      </c>
      <c r="F35" s="63">
        <f>100*(SUM(Taulukko!H44:H46)-SUM(Taulukko!H32:H34))/SUM(Taulukko!H32:H34)</f>
        <v>6.136680613668049</v>
      </c>
      <c r="G35" s="63">
        <f>100*(SUM(Taulukko!I44:I46)-SUM(Taulukko!I32:I34))/SUM(Taulukko!I32:I34)</f>
        <v>6.048856145792953</v>
      </c>
      <c r="H35" s="63">
        <f>100*(SUM(Taulukko!J44:J46)-SUM(Taulukko!J32:J34))/SUM(Taulukko!J32:J34)</f>
        <v>6.135922330097092</v>
      </c>
      <c r="I35" s="63">
        <f>100*(SUM(Taulukko!L44:L46)-SUM(Taulukko!L32:L34))/SUM(Taulukko!L32:L34)</f>
        <v>13.055895552835576</v>
      </c>
      <c r="J35" s="63">
        <f>100*(SUM(Taulukko!M44:M46)-SUM(Taulukko!M32:M34))/SUM(Taulukko!M32:M34)</f>
        <v>13.661710037174723</v>
      </c>
      <c r="K35" s="63">
        <f>100*(SUM(Taulukko!N44:N46)-SUM(Taulukko!N32:N34))/SUM(Taulukko!N32:N34)</f>
        <v>13.617415470125076</v>
      </c>
      <c r="L35" s="63">
        <f>100*(SUM(Taulukko!P44:P46)-SUM(Taulukko!P32:P34))/SUM(Taulukko!P32:P34)</f>
        <v>9.248554913294798</v>
      </c>
      <c r="M35" s="63">
        <f>100*(SUM(Taulukko!Q44:Q46)-SUM(Taulukko!Q32:Q34))/SUM(Taulukko!Q32:Q34)</f>
        <v>8.706365503080079</v>
      </c>
      <c r="N35" s="63">
        <f>100*(SUM(Taulukko!R44:R46)-SUM(Taulukko!R32:R34))/SUM(Taulukko!R32:R34)</f>
        <v>7.911908646003277</v>
      </c>
      <c r="O35" s="63">
        <f>100*(SUM(Taulukko!T44:T46)-SUM(Taulukko!T32:T34))/SUM(Taulukko!T32:T34)</f>
        <v>4.895913646877427</v>
      </c>
      <c r="P35" s="63">
        <f>100*(SUM(Taulukko!U44:U46)-SUM(Taulukko!U32:U34))/SUM(Taulukko!U32:U34)</f>
        <v>4.907481898632349</v>
      </c>
      <c r="Q35" s="63">
        <f>100*(SUM(Taulukko!V44:V46)-SUM(Taulukko!V32:V34))/SUM(Taulukko!V32:V34)</f>
        <v>5.64971751412427</v>
      </c>
      <c r="R35" s="63">
        <f>100*(SUM(Taulukko!X44:X46)-SUM(Taulukko!X32:X34))/SUM(Taulukko!X32:X34)</f>
        <v>2.3942276156116984</v>
      </c>
      <c r="S35" s="63">
        <f>100*(SUM(Taulukko!Y44:Y46)-SUM(Taulukko!Y32:Y34))/SUM(Taulukko!Y32:Y34)</f>
        <v>2.0497803806735075</v>
      </c>
      <c r="T35" s="63">
        <f>100*(SUM(Taulukko!Z44:Z46)-SUM(Taulukko!Z32:Z34))/SUM(Taulukko!Z32:Z34)</f>
        <v>2.307692307692312</v>
      </c>
      <c r="U35" s="63">
        <f>100*(SUM(Taulukko!AB44:AB46)-SUM(Taulukko!AB32:AB34))/SUM(Taulukko!AB32:AB34)</f>
        <v>11.039743075070264</v>
      </c>
      <c r="V35" s="63">
        <f>100*(SUM(Taulukko!AC44:AC46)-SUM(Taulukko!AC32:AC34))/SUM(Taulukko!AC32:AC34)</f>
        <v>10.532994923857885</v>
      </c>
      <c r="W35" s="63">
        <f>100*(SUM(Taulukko!AD44:AD46)-SUM(Taulukko!AD32:AD34))/SUM(Taulukko!AD32:AD34)</f>
        <v>10.626587637595268</v>
      </c>
      <c r="X35" s="63">
        <f>100*(SUM(Taulukko!AF44:AF46)-SUM(Taulukko!AF32:AF34))/SUM(Taulukko!AF32:AF34)</f>
        <v>10.936238902340582</v>
      </c>
      <c r="Y35" s="63">
        <f>100*(SUM(Taulukko!AG44:AG46)-SUM(Taulukko!AG32:AG34))/SUM(Taulukko!AG32:AG34)</f>
        <v>10.766504209127165</v>
      </c>
      <c r="Z35" s="63">
        <f>100*(SUM(Taulukko!AH44:AH46)-SUM(Taulukko!AH32:AH34))/SUM(Taulukko!AH32:AH34)</f>
        <v>10.904255319148946</v>
      </c>
      <c r="AA35" s="63">
        <f>100*(SUM(Taulukko!AJ44:AJ46)-SUM(Taulukko!AJ32:AJ34))/SUM(Taulukko!AJ32:AJ34)</f>
        <v>11.223300970873778</v>
      </c>
      <c r="AB35" s="63">
        <f>100*(SUM(Taulukko!AK44:AK46)-SUM(Taulukko!AK32:AK34))/SUM(Taulukko!AK32:AK34)</f>
        <v>10.797132011809385</v>
      </c>
      <c r="AC35" s="63">
        <f>100*(SUM(Taulukko!AL44:AL46)-SUM(Taulukko!AL32:AL34))/SUM(Taulukko!AL32:AL34)</f>
        <v>10.708263069139981</v>
      </c>
      <c r="AD35" s="54" t="s">
        <v>118</v>
      </c>
    </row>
    <row r="36" spans="1:30" ht="12.75">
      <c r="A36" s="30" t="s">
        <v>128</v>
      </c>
      <c r="B36" s="4" t="s">
        <v>119</v>
      </c>
      <c r="C36" s="63">
        <f>100*(SUM(Taulukko!D45:D47)-SUM(Taulukko!D33:D35))/SUM(Taulukko!D33:D35)</f>
        <v>6.592987804878075</v>
      </c>
      <c r="D36" s="63">
        <f>100*(SUM(Taulukko!E45:E47)-SUM(Taulukko!E33:E35))/SUM(Taulukko!E33:E35)</f>
        <v>6.154449235593858</v>
      </c>
      <c r="E36" s="63">
        <f>100*(SUM(Taulukko!F45:F47)-SUM(Taulukko!F33:F35))/SUM(Taulukko!F33:F35)</f>
        <v>6.284367635506676</v>
      </c>
      <c r="F36" s="63">
        <f>100*(SUM(Taulukko!H45:H47)-SUM(Taulukko!H33:H35))/SUM(Taulukko!H33:H35)</f>
        <v>6.542411563332084</v>
      </c>
      <c r="G36" s="63">
        <f>100*(SUM(Taulukko!I45:I47)-SUM(Taulukko!I33:I35))/SUM(Taulukko!I33:I35)</f>
        <v>5.423076923076932</v>
      </c>
      <c r="H36" s="63">
        <f>100*(SUM(Taulukko!J45:J47)-SUM(Taulukko!J33:J35))/SUM(Taulukko!J33:J35)</f>
        <v>5.712080277884969</v>
      </c>
      <c r="I36" s="63">
        <f>100*(SUM(Taulukko!L45:L47)-SUM(Taulukko!L33:L35))/SUM(Taulukko!L33:L35)</f>
        <v>12.953795379537956</v>
      </c>
      <c r="J36" s="63">
        <f>100*(SUM(Taulukko!M45:M47)-SUM(Taulukko!M33:M35))/SUM(Taulukko!M33:M35)</f>
        <v>13.090909090909081</v>
      </c>
      <c r="K36" s="63">
        <f>100*(SUM(Taulukko!N45:N47)-SUM(Taulukko!N33:N35))/SUM(Taulukko!N33:N35)</f>
        <v>12.853236098450314</v>
      </c>
      <c r="L36" s="63">
        <f>100*(SUM(Taulukko!P45:P47)-SUM(Taulukko!P33:P35))/SUM(Taulukko!P33:P35)</f>
        <v>9.124537607891488</v>
      </c>
      <c r="M36" s="63">
        <f>100*(SUM(Taulukko!Q45:Q47)-SUM(Taulukko!Q33:Q35))/SUM(Taulukko!Q33:Q35)</f>
        <v>8.598207008964954</v>
      </c>
      <c r="N36" s="63">
        <f>100*(SUM(Taulukko!R45:R47)-SUM(Taulukko!R33:R35))/SUM(Taulukko!R33:R35)</f>
        <v>7.951318458417859</v>
      </c>
      <c r="O36" s="63">
        <f>100*(SUM(Taulukko!T45:T47)-SUM(Taulukko!T33:T35))/SUM(Taulukko!T33:T35)</f>
        <v>7.148936170212771</v>
      </c>
      <c r="P36" s="63">
        <f>100*(SUM(Taulukko!U45:U47)-SUM(Taulukko!U33:U35))/SUM(Taulukko!U33:U35)</f>
        <v>6.941081517352699</v>
      </c>
      <c r="Q36" s="63">
        <f>100*(SUM(Taulukko!V45:V47)-SUM(Taulukko!V33:V35))/SUM(Taulukko!V33:V35)</f>
        <v>6.328093510681149</v>
      </c>
      <c r="R36" s="63">
        <f>100*(SUM(Taulukko!X45:X47)-SUM(Taulukko!X33:X35))/SUM(Taulukko!X33:X35)</f>
        <v>2.196293754289648</v>
      </c>
      <c r="S36" s="63">
        <f>100*(SUM(Taulukko!Y45:Y47)-SUM(Taulukko!Y33:Y35))/SUM(Taulukko!Y33:Y35)</f>
        <v>2.1160160525355542</v>
      </c>
      <c r="T36" s="63">
        <f>100*(SUM(Taulukko!Z45:Z47)-SUM(Taulukko!Z33:Z35))/SUM(Taulukko!Z33:Z35)</f>
        <v>2.4149286498353333</v>
      </c>
      <c r="U36" s="63">
        <f>100*(SUM(Taulukko!AB45:AB47)-SUM(Taulukko!AB33:AB35))/SUM(Taulukko!AB33:AB35)</f>
        <v>10.712761416986753</v>
      </c>
      <c r="V36" s="63">
        <f>100*(SUM(Taulukko!AC45:AC47)-SUM(Taulukko!AC33:AC35))/SUM(Taulukko!AC33:AC35)</f>
        <v>10.453400503778328</v>
      </c>
      <c r="W36" s="63">
        <f>100*(SUM(Taulukko!AD45:AD47)-SUM(Taulukko!AD33:AD35))/SUM(Taulukko!AD33:AD35)</f>
        <v>10.499790004199928</v>
      </c>
      <c r="X36" s="63">
        <f>100*(SUM(Taulukko!AF45:AF47)-SUM(Taulukko!AF33:AF35))/SUM(Taulukko!AF33:AF35)</f>
        <v>11.016225448334762</v>
      </c>
      <c r="Y36" s="63">
        <f>100*(SUM(Taulukko!AG45:AG47)-SUM(Taulukko!AG33:AG35))/SUM(Taulukko!AG33:AG35)</f>
        <v>10.706450197455025</v>
      </c>
      <c r="Z36" s="63">
        <f>100*(SUM(Taulukko!AH45:AH47)-SUM(Taulukko!AH33:AH35))/SUM(Taulukko!AH33:AH35)</f>
        <v>10.901098901098893</v>
      </c>
      <c r="AA36" s="63">
        <f>100*(SUM(Taulukko!AJ45:AJ47)-SUM(Taulukko!AJ33:AJ35))/SUM(Taulukko!AJ33:AJ35)</f>
        <v>10.846343467543155</v>
      </c>
      <c r="AB36" s="63">
        <f>100*(SUM(Taulukko!AK45:AK47)-SUM(Taulukko!AK33:AK35))/SUM(Taulukko!AK33:AK35)</f>
        <v>10.614291684078552</v>
      </c>
      <c r="AC36" s="63">
        <f>100*(SUM(Taulukko!AL45:AL47)-SUM(Taulukko!AL33:AL35))/SUM(Taulukko!AL33:AL35)</f>
        <v>10.581346716854853</v>
      </c>
      <c r="AD36" s="54" t="s">
        <v>120</v>
      </c>
    </row>
    <row r="37" spans="1:30" ht="12.75">
      <c r="A37" s="30" t="s">
        <v>128</v>
      </c>
      <c r="B37" s="4" t="s">
        <v>121</v>
      </c>
      <c r="C37" s="63">
        <f>100*(SUM(Taulukko!D46:D48)-SUM(Taulukko!D34:D36))/SUM(Taulukko!D34:D36)</f>
        <v>5.58704453441296</v>
      </c>
      <c r="D37" s="63">
        <f>100*(SUM(Taulukko!E46:E48)-SUM(Taulukko!E34:E36))/SUM(Taulukko!E34:E36)</f>
        <v>6.130417805544704</v>
      </c>
      <c r="E37" s="63">
        <f>100*(SUM(Taulukko!F46:F48)-SUM(Taulukko!F34:F36))/SUM(Taulukko!F34:F36)</f>
        <v>6.296441141963247</v>
      </c>
      <c r="F37" s="63">
        <f>100*(SUM(Taulukko!H46:H48)-SUM(Taulukko!H34:H36))/SUM(Taulukko!H34:H36)</f>
        <v>3.433133732534939</v>
      </c>
      <c r="G37" s="63">
        <f>100*(SUM(Taulukko!I46:I48)-SUM(Taulukko!I34:I36))/SUM(Taulukko!I34:I36)</f>
        <v>4.585403133358808</v>
      </c>
      <c r="H37" s="63">
        <f>100*(SUM(Taulukko!J46:J48)-SUM(Taulukko!J34:J36))/SUM(Taulukko!J34:J36)</f>
        <v>5.293440736478693</v>
      </c>
      <c r="I37" s="63">
        <f>100*(SUM(Taulukko!L46:L48)-SUM(Taulukko!L34:L36))/SUM(Taulukko!L34:L36)</f>
        <v>8.266129032258064</v>
      </c>
      <c r="J37" s="63">
        <f>100*(SUM(Taulukko!M46:M48)-SUM(Taulukko!M34:M36))/SUM(Taulukko!M34:M36)</f>
        <v>10.367744793974303</v>
      </c>
      <c r="K37" s="63">
        <f>100*(SUM(Taulukko!N46:N48)-SUM(Taulukko!N34:N36))/SUM(Taulukko!N34:N36)</f>
        <v>12.359550561797754</v>
      </c>
      <c r="L37" s="63">
        <f>100*(SUM(Taulukko!P46:P48)-SUM(Taulukko!P34:P36))/SUM(Taulukko!P34:P36)</f>
        <v>8.4530853761623</v>
      </c>
      <c r="M37" s="63">
        <f>100*(SUM(Taulukko!Q46:Q48)-SUM(Taulukko!Q34:Q36))/SUM(Taulukko!Q34:Q36)</f>
        <v>8.336705787130715</v>
      </c>
      <c r="N37" s="63">
        <f>100*(SUM(Taulukko!R46:R48)-SUM(Taulukko!R34:R36))/SUM(Taulukko!R34:R36)</f>
        <v>7.990314769975791</v>
      </c>
      <c r="O37" s="63">
        <f>100*(SUM(Taulukko!T46:T48)-SUM(Taulukko!T34:T36))/SUM(Taulukko!T34:T36)</f>
        <v>7.484499557130193</v>
      </c>
      <c r="P37" s="63">
        <f>100*(SUM(Taulukko!U46:U48)-SUM(Taulukko!U34:U36))/SUM(Taulukko!U34:U36)</f>
        <v>7.183212267958035</v>
      </c>
      <c r="Q37" s="63">
        <f>100*(SUM(Taulukko!V46:V48)-SUM(Taulukko!V34:V36))/SUM(Taulukko!V34:V36)</f>
        <v>6.878519710378116</v>
      </c>
      <c r="R37" s="63">
        <f>100*(SUM(Taulukko!X46:X48)-SUM(Taulukko!X34:X36))/SUM(Taulukko!X34:X36)</f>
        <v>2.5142857142857014</v>
      </c>
      <c r="S37" s="63">
        <f>100*(SUM(Taulukko!Y46:Y48)-SUM(Taulukko!Y34:Y36))/SUM(Taulukko!Y34:Y36)</f>
        <v>2.634467618002191</v>
      </c>
      <c r="T37" s="63">
        <f>100*(SUM(Taulukko!Z46:Z48)-SUM(Taulukko!Z34:Z36))/SUM(Taulukko!Z34:Z36)</f>
        <v>2.521929824561395</v>
      </c>
      <c r="U37" s="63">
        <f>100*(SUM(Taulukko!AB46:AB48)-SUM(Taulukko!AB34:AB36))/SUM(Taulukko!AB34:AB36)</f>
        <v>10.537918871252193</v>
      </c>
      <c r="V37" s="63">
        <f>100*(SUM(Taulukko!AC46:AC48)-SUM(Taulukko!AC34:AC36))/SUM(Taulukko!AC34:AC36)</f>
        <v>10.42100875364734</v>
      </c>
      <c r="W37" s="63">
        <f>100*(SUM(Taulukko!AD46:AD48)-SUM(Taulukko!AD34:AD36))/SUM(Taulukko!AD34:AD36)</f>
        <v>10.333333333333337</v>
      </c>
      <c r="X37" s="63">
        <f>100*(SUM(Taulukko!AF46:AF48)-SUM(Taulukko!AF34:AF36))/SUM(Taulukko!AF34:AF36)</f>
        <v>10.930640913081653</v>
      </c>
      <c r="Y37" s="63">
        <f>100*(SUM(Taulukko!AG46:AG48)-SUM(Taulukko!AG34:AG36))/SUM(Taulukko!AG34:AG36)</f>
        <v>10.810810810810816</v>
      </c>
      <c r="Z37" s="63">
        <f>100*(SUM(Taulukko!AH46:AH48)-SUM(Taulukko!AH34:AH36))/SUM(Taulukko!AH34:AH36)</f>
        <v>10.99476439790574</v>
      </c>
      <c r="AA37" s="63">
        <f>100*(SUM(Taulukko!AJ46:AJ48)-SUM(Taulukko!AJ34:AJ36))/SUM(Taulukko!AJ34:AJ36)</f>
        <v>10.35668242372154</v>
      </c>
      <c r="AB37" s="63">
        <f>100*(SUM(Taulukko!AK46:AK48)-SUM(Taulukko!AK34:AK36))/SUM(Taulukko!AK34:AK36)</f>
        <v>10.281923714759527</v>
      </c>
      <c r="AC37" s="63">
        <f>100*(SUM(Taulukko!AL46:AL48)-SUM(Taulukko!AL34:AL36))/SUM(Taulukko!AL34:AL36)</f>
        <v>10.460772104607729</v>
      </c>
      <c r="AD37" s="54" t="s">
        <v>121</v>
      </c>
    </row>
    <row r="38" spans="1:30" ht="12.75">
      <c r="A38" s="30" t="s">
        <v>128</v>
      </c>
      <c r="B38" s="4" t="s">
        <v>122</v>
      </c>
      <c r="C38" s="63">
        <f>100*(SUM(Taulukko!D47:D49)-SUM(Taulukko!D35:D37))/SUM(Taulukko!D35:D37)</f>
        <v>6.353135313531332</v>
      </c>
      <c r="D38" s="63">
        <f>100*(SUM(Taulukko!E47:E49)-SUM(Taulukko!E35:E37))/SUM(Taulukko!E35:E37)</f>
        <v>6.515801794771747</v>
      </c>
      <c r="E38" s="63">
        <f>100*(SUM(Taulukko!F47:F49)-SUM(Taulukko!F35:F37))/SUM(Taulukko!F35:F37)</f>
        <v>6.391270459859695</v>
      </c>
      <c r="F38" s="63">
        <f>100*(SUM(Taulukko!H47:H49)-SUM(Taulukko!H35:H37))/SUM(Taulukko!H35:H37)</f>
        <v>5.139802631578948</v>
      </c>
      <c r="G38" s="63">
        <f>100*(SUM(Taulukko!I47:I49)-SUM(Taulukko!I35:I37))/SUM(Taulukko!I35:I37)</f>
        <v>5.271199388846452</v>
      </c>
      <c r="H38" s="63">
        <f>100*(SUM(Taulukko!J47:J49)-SUM(Taulukko!J35:J37))/SUM(Taulukko!J35:J37)</f>
        <v>4.958047292143379</v>
      </c>
      <c r="I38" s="63">
        <f>100*(SUM(Taulukko!L47:L49)-SUM(Taulukko!L35:L37))/SUM(Taulukko!L35:L37)</f>
        <v>10.915934755332481</v>
      </c>
      <c r="J38" s="63">
        <f>100*(SUM(Taulukko!M47:M49)-SUM(Taulukko!M35:M37))/SUM(Taulukko!M35:M37)</f>
        <v>11.845607808340736</v>
      </c>
      <c r="K38" s="63">
        <f>100*(SUM(Taulukko!N47:N49)-SUM(Taulukko!N35:N37))/SUM(Taulukko!N35:N37)</f>
        <v>12.322064056939498</v>
      </c>
      <c r="L38" s="63">
        <f>100*(SUM(Taulukko!P47:P49)-SUM(Taulukko!P35:P37))/SUM(Taulukko!P35:P37)</f>
        <v>8.240819812126393</v>
      </c>
      <c r="M38" s="63">
        <f>100*(SUM(Taulukko!Q47:Q49)-SUM(Taulukko!Q35:Q37))/SUM(Taulukko!Q35:Q37)</f>
        <v>8.383716243450214</v>
      </c>
      <c r="N38" s="63">
        <f>100*(SUM(Taulukko!R47:R49)-SUM(Taulukko!R35:R37))/SUM(Taulukko!R35:R37)</f>
        <v>8.028904054596559</v>
      </c>
      <c r="O38" s="63">
        <f>100*(SUM(Taulukko!T47:T49)-SUM(Taulukko!T35:T37))/SUM(Taulukko!T35:T37)</f>
        <v>7.39929947460597</v>
      </c>
      <c r="P38" s="63">
        <f>100*(SUM(Taulukko!U47:U49)-SUM(Taulukko!U35:U37))/SUM(Taulukko!U35:U37)</f>
        <v>7.7634754625905</v>
      </c>
      <c r="Q38" s="63">
        <f>100*(SUM(Taulukko!V47:V49)-SUM(Taulukko!V35:V37))/SUM(Taulukko!V35:V37)</f>
        <v>7.340553549939848</v>
      </c>
      <c r="R38" s="63">
        <f>100*(SUM(Taulukko!X47:X49)-SUM(Taulukko!X35:X37))/SUM(Taulukko!X35:X37)</f>
        <v>2.830554478480036</v>
      </c>
      <c r="S38" s="63">
        <f>100*(SUM(Taulukko!Y47:Y49)-SUM(Taulukko!Y35:Y37))/SUM(Taulukko!Y35:Y37)</f>
        <v>2.8508771929824395</v>
      </c>
      <c r="T38" s="63">
        <f>100*(SUM(Taulukko!Z47:Z49)-SUM(Taulukko!Z35:Z37))/SUM(Taulukko!Z35:Z37)</f>
        <v>2.6652062796641154</v>
      </c>
      <c r="U38" s="63">
        <f>100*(SUM(Taulukko!AB47:AB49)-SUM(Taulukko!AB35:AB37))/SUM(Taulukko!AB35:AB37)</f>
        <v>9.706257982120055</v>
      </c>
      <c r="V38" s="63">
        <f>100*(SUM(Taulukko!AC47:AC49)-SUM(Taulukko!AC35:AC37))/SUM(Taulukko!AC35:AC37)</f>
        <v>9.995869475423387</v>
      </c>
      <c r="W38" s="63">
        <f>100*(SUM(Taulukko!AD47:AD49)-SUM(Taulukko!AD35:AD37))/SUM(Taulukko!AD35:AD37)</f>
        <v>10.078479966955806</v>
      </c>
      <c r="X38" s="63">
        <f>100*(SUM(Taulukko!AF47:AF49)-SUM(Taulukko!AF35:AF37))/SUM(Taulukko!AF35:AF37)</f>
        <v>11.325080238422737</v>
      </c>
      <c r="Y38" s="63">
        <f>100*(SUM(Taulukko!AG47:AG49)-SUM(Taulukko!AG35:AG37))/SUM(Taulukko!AG35:AG37)</f>
        <v>11.183355006501955</v>
      </c>
      <c r="Z38" s="63">
        <f>100*(SUM(Taulukko!AH47:AH49)-SUM(Taulukko!AH35:AH37))/SUM(Taulukko!AH35:AH37)</f>
        <v>11.183355006501943</v>
      </c>
      <c r="AA38" s="63">
        <f>100*(SUM(Taulukko!AJ47:AJ49)-SUM(Taulukko!AJ35:AJ37))/SUM(Taulukko!AJ35:AJ37)</f>
        <v>10.835509138381202</v>
      </c>
      <c r="AB38" s="63">
        <f>100*(SUM(Taulukko!AK47:AK49)-SUM(Taulukko!AK35:AK37))/SUM(Taulukko!AK35:AK37)</f>
        <v>10.78066914498142</v>
      </c>
      <c r="AC38" s="63">
        <f>100*(SUM(Taulukko!AL47:AL49)-SUM(Taulukko!AL35:AL37))/SUM(Taulukko!AL35:AL37)</f>
        <v>10.296540362438233</v>
      </c>
      <c r="AD38" s="54" t="s">
        <v>122</v>
      </c>
    </row>
    <row r="39" spans="1:30" ht="12.75">
      <c r="A39" s="30" t="s">
        <v>128</v>
      </c>
      <c r="B39" s="108" t="s">
        <v>123</v>
      </c>
      <c r="C39" s="63">
        <f>100*(SUM(Taulukko!D48:D50)-SUM(Taulukko!D36:D38))/SUM(Taulukko!D36:D38)</f>
        <v>7.318053880176916</v>
      </c>
      <c r="D39" s="63">
        <f>100*(SUM(Taulukko!E48:E50)-SUM(Taulukko!E36:E38))/SUM(Taulukko!E36:E38)</f>
        <v>6.814641744548286</v>
      </c>
      <c r="E39" s="63">
        <f>100*(SUM(Taulukko!F48:F50)-SUM(Taulukko!F36:F38))/SUM(Taulukko!F36:F38)</f>
        <v>6.405279503105589</v>
      </c>
      <c r="F39" s="63">
        <f>100*(SUM(Taulukko!H48:H50)-SUM(Taulukko!H36:H38))/SUM(Taulukko!H36:H38)</f>
        <v>8.12121212121213</v>
      </c>
      <c r="G39" s="63">
        <f>100*(SUM(Taulukko!I48:I50)-SUM(Taulukko!I36:I38))/SUM(Taulukko!I36:I38)</f>
        <v>7.519939232814284</v>
      </c>
      <c r="H39" s="63">
        <f>100*(SUM(Taulukko!J48:J50)-SUM(Taulukko!J36:J38))/SUM(Taulukko!J36:J38)</f>
        <v>4.626469472885828</v>
      </c>
      <c r="I39" s="63">
        <f>100*(SUM(Taulukko!L48:L50)-SUM(Taulukko!L36:L38))/SUM(Taulukko!L36:L38)</f>
        <v>14.04237640216037</v>
      </c>
      <c r="J39" s="63">
        <f>100*(SUM(Taulukko!M48:M50)-SUM(Taulukko!M36:M38))/SUM(Taulukko!M36:M38)</f>
        <v>13.728963684676705</v>
      </c>
      <c r="K39" s="63">
        <f>100*(SUM(Taulukko!N48:N50)-SUM(Taulukko!N36:N38))/SUM(Taulukko!N36:N38)</f>
        <v>12.39523599470666</v>
      </c>
      <c r="L39" s="63">
        <f>100*(SUM(Taulukko!P48:P50)-SUM(Taulukko!P36:P38))/SUM(Taulukko!P36:P38)</f>
        <v>8.295687885010262</v>
      </c>
      <c r="M39" s="63">
        <f>100*(SUM(Taulukko!Q48:Q50)-SUM(Taulukko!Q36:Q38))/SUM(Taulukko!Q36:Q38)</f>
        <v>8.540497193263827</v>
      </c>
      <c r="N39" s="63">
        <f>100*(SUM(Taulukko!R48:R50)-SUM(Taulukko!R36:R38))/SUM(Taulukko!R36:R38)</f>
        <v>7.980845969672797</v>
      </c>
      <c r="O39" s="63">
        <f>100*(SUM(Taulukko!T48:T50)-SUM(Taulukko!T36:T38))/SUM(Taulukko!T36:T38)</f>
        <v>8.006814310051112</v>
      </c>
      <c r="P39" s="63">
        <f>100*(SUM(Taulukko!U48:U50)-SUM(Taulukko!U36:U38))/SUM(Taulukko!U36:U38)</f>
        <v>8.416833667334657</v>
      </c>
      <c r="Q39" s="63">
        <f>100*(SUM(Taulukko!V48:V50)-SUM(Taulukko!V36:V38))/SUM(Taulukko!V36:V38)</f>
        <v>7.673860911270979</v>
      </c>
      <c r="R39" s="63">
        <f>100*(SUM(Taulukko!X48:X50)-SUM(Taulukko!X36:X38))/SUM(Taulukko!X36:X38)</f>
        <v>3.238095238095238</v>
      </c>
      <c r="S39" s="63">
        <f>100*(SUM(Taulukko!Y48:Y50)-SUM(Taulukko!Y36:Y38))/SUM(Taulukko!Y36:Y38)</f>
        <v>3.2600732600732516</v>
      </c>
      <c r="T39" s="63">
        <f>100*(SUM(Taulukko!Z48:Z50)-SUM(Taulukko!Z36:Z38))/SUM(Taulukko!Z36:Z38)</f>
        <v>2.8081692195477714</v>
      </c>
      <c r="U39" s="63">
        <f>100*(SUM(Taulukko!AB48:AB50)-SUM(Taulukko!AB36:AB38))/SUM(Taulukko!AB36:AB38)</f>
        <v>9.48379351740697</v>
      </c>
      <c r="V39" s="63">
        <f>100*(SUM(Taulukko!AC48:AC50)-SUM(Taulukko!AC36:AC38))/SUM(Taulukko!AC36:AC38)</f>
        <v>9.783053622595185</v>
      </c>
      <c r="W39" s="63">
        <f>100*(SUM(Taulukko!AD48:AD50)-SUM(Taulukko!AD36:AD38))/SUM(Taulukko!AD36:AD38)</f>
        <v>9.91396968455548</v>
      </c>
      <c r="X39" s="63">
        <f>100*(SUM(Taulukko!AF48:AF50)-SUM(Taulukko!AF36:AF38))/SUM(Taulukko!AF36:AF38)</f>
        <v>11.519716437749226</v>
      </c>
      <c r="Y39" s="63">
        <f>100*(SUM(Taulukko!AG48:AG50)-SUM(Taulukko!AG36:AG38))/SUM(Taulukko!AG36:AG38)</f>
        <v>11.46551724137932</v>
      </c>
      <c r="Z39" s="63">
        <f>100*(SUM(Taulukko!AH48:AH50)-SUM(Taulukko!AH36:AH38))/SUM(Taulukko!AH36:AH38)</f>
        <v>11.316695352839924</v>
      </c>
      <c r="AA39" s="63">
        <f>100*(SUM(Taulukko!AJ48:AJ50)-SUM(Taulukko!AJ36:AJ38))/SUM(Taulukko!AJ36:AJ38)</f>
        <v>10.938157341186358</v>
      </c>
      <c r="AB39" s="63">
        <f>100*(SUM(Taulukko!AK48:AK50)-SUM(Taulukko!AK36:AK38))/SUM(Taulukko!AK36:AK38)</f>
        <v>10.629599345870833</v>
      </c>
      <c r="AC39" s="63">
        <f>100*(SUM(Taulukko!AL48:AL50)-SUM(Taulukko!AL36:AL38))/SUM(Taulukko!AL36:AL38)</f>
        <v>9.92241731318905</v>
      </c>
      <c r="AD39" s="54" t="s">
        <v>123</v>
      </c>
    </row>
    <row r="40" spans="1:39" s="4" customFormat="1" ht="12.75">
      <c r="A40" s="35">
        <v>1999</v>
      </c>
      <c r="B40" s="33" t="s">
        <v>97</v>
      </c>
      <c r="C40" s="34">
        <f>100*(SUM(Taulukko!D49:D51)-SUM(Taulukko!D37:D39))/SUM(Taulukko!D37:D39)</f>
        <v>6.182256122039344</v>
      </c>
      <c r="D40" s="34">
        <f>100*(SUM(Taulukko!E49:E51)-SUM(Taulukko!E37:E39))/SUM(Taulukko!E37:E39)</f>
        <v>6.382978723404255</v>
      </c>
      <c r="E40" s="34">
        <f>100*(SUM(Taulukko!F49:F51)-SUM(Taulukko!F37:F39))/SUM(Taulukko!F37:F39)</f>
        <v>6.1366267850250775</v>
      </c>
      <c r="F40" s="34">
        <f>100*(SUM(Taulukko!H49:H51)-SUM(Taulukko!H37:H39))/SUM(Taulukko!H37:H39)</f>
        <v>5.3913738019169335</v>
      </c>
      <c r="G40" s="34">
        <f>100*(SUM(Taulukko!I49:I51)-SUM(Taulukko!I37:I39))/SUM(Taulukko!I37:I39)</f>
        <v>6.867924528301883</v>
      </c>
      <c r="H40" s="34">
        <f>100*(SUM(Taulukko!J49:J51)-SUM(Taulukko!J37:J39))/SUM(Taulukko!J37:J39)</f>
        <v>4.2986425339366425</v>
      </c>
      <c r="I40" s="34">
        <f>100*(SUM(Taulukko!L49:L51)-SUM(Taulukko!L37:L39))/SUM(Taulukko!L37:L39)</f>
        <v>13.336388634280475</v>
      </c>
      <c r="J40" s="34">
        <f>100*(SUM(Taulukko!M49:M51)-SUM(Taulukko!M37:M39))/SUM(Taulukko!M37:M39)</f>
        <v>13.125548726953497</v>
      </c>
      <c r="K40" s="34">
        <f>100*(SUM(Taulukko!N49:N51)-SUM(Taulukko!N37:N39))/SUM(Taulukko!N37:N39)</f>
        <v>12.057667103538675</v>
      </c>
      <c r="L40" s="34">
        <f>100*(SUM(Taulukko!P49:P51)-SUM(Taulukko!P37:P39))/SUM(Taulukko!P37:P39)</f>
        <v>7.804286291953111</v>
      </c>
      <c r="M40" s="34">
        <f>100*(SUM(Taulukko!Q49:Q51)-SUM(Taulukko!Q37:Q39))/SUM(Taulukko!Q37:Q39)</f>
        <v>8.144616607071912</v>
      </c>
      <c r="N40" s="34">
        <f>100*(SUM(Taulukko!R49:R51)-SUM(Taulukko!R37:R39))/SUM(Taulukko!R37:R39)</f>
        <v>7.805071315372444</v>
      </c>
      <c r="O40" s="34">
        <f>100*(SUM(Taulukko!T49:T51)-SUM(Taulukko!T37:T39))/SUM(Taulukko!T37:T39)</f>
        <v>6.975789905621654</v>
      </c>
      <c r="P40" s="34">
        <f>100*(SUM(Taulukko!U49:U51)-SUM(Taulukko!U37:U39))/SUM(Taulukko!U37:U39)</f>
        <v>8.489438023116772</v>
      </c>
      <c r="Q40" s="34">
        <f>100*(SUM(Taulukko!V49:V51)-SUM(Taulukko!V37:V39))/SUM(Taulukko!V37:V39)</f>
        <v>7.921974522292995</v>
      </c>
      <c r="R40" s="34">
        <f>100*(SUM(Taulukko!X49:X51)-SUM(Taulukko!X37:X39))/SUM(Taulukko!X37:X39)</f>
        <v>3.4719572682182456</v>
      </c>
      <c r="S40" s="34">
        <f>100*(SUM(Taulukko!Y49:Y51)-SUM(Taulukko!Y37:Y39))/SUM(Taulukko!Y37:Y39)</f>
        <v>3.584491587417728</v>
      </c>
      <c r="T40" s="34">
        <f>100*(SUM(Taulukko!Z49:Z51)-SUM(Taulukko!Z37:Z39))/SUM(Taulukko!Z37:Z39)</f>
        <v>2.8758645795413305</v>
      </c>
      <c r="U40" s="34">
        <f>100*(SUM(Taulukko!AB49:AB51)-SUM(Taulukko!AB37:AB39))/SUM(Taulukko!AB37:AB39)</f>
        <v>9.277504105090333</v>
      </c>
      <c r="V40" s="34">
        <f>100*(SUM(Taulukko!AC49:AC51)-SUM(Taulukko!AC37:AC39))/SUM(Taulukko!AC37:AC39)</f>
        <v>9.87804878048781</v>
      </c>
      <c r="W40" s="34">
        <f>100*(SUM(Taulukko!AD49:AD51)-SUM(Taulukko!AD37:AD39))/SUM(Taulukko!AD37:AD39)</f>
        <v>9.833401056481101</v>
      </c>
      <c r="X40" s="34">
        <f>100*(SUM(Taulukko!AF49:AF51)-SUM(Taulukko!AF37:AF39))/SUM(Taulukko!AF37:AF39)</f>
        <v>11.111111111111116</v>
      </c>
      <c r="Y40" s="34">
        <f>100*(SUM(Taulukko!AG49:AG51)-SUM(Taulukko!AG37:AG39))/SUM(Taulukko!AG37:AG39)</f>
        <v>11.443210930828355</v>
      </c>
      <c r="Z40" s="34">
        <f>100*(SUM(Taulukko!AH49:AH51)-SUM(Taulukko!AH37:AH39))/SUM(Taulukko!AH37:AH39)</f>
        <v>11.215351812366718</v>
      </c>
      <c r="AA40" s="34">
        <f>100*(SUM(Taulukko!AJ49:AJ51)-SUM(Taulukko!AJ37:AJ39))/SUM(Taulukko!AJ37:AJ39)</f>
        <v>9.159663865546221</v>
      </c>
      <c r="AB40" s="34">
        <f>100*(SUM(Taulukko!AK49:AK51)-SUM(Taulukko!AK37:AK39))/SUM(Taulukko!AK37:AK39)</f>
        <v>9.56239870340355</v>
      </c>
      <c r="AC40" s="34">
        <f>100*(SUM(Taulukko!AL49:AL51)-SUM(Taulukko!AL37:AL39))/SUM(Taulukko!AL37:AL39)</f>
        <v>9.344660194174743</v>
      </c>
      <c r="AD40" s="53" t="s">
        <v>130</v>
      </c>
      <c r="AE40" s="58"/>
      <c r="AF40" s="58"/>
      <c r="AG40" s="58"/>
      <c r="AH40" s="58"/>
      <c r="AI40" s="58"/>
      <c r="AJ40" s="58"/>
      <c r="AK40" s="58"/>
      <c r="AL40" s="58"/>
      <c r="AM40" s="36"/>
    </row>
    <row r="41" spans="1:30" ht="12.75">
      <c r="A41" s="30">
        <v>1999</v>
      </c>
      <c r="B41" s="4" t="s">
        <v>101</v>
      </c>
      <c r="C41" s="63">
        <f>100*(SUM(Taulukko!D50:D52)-SUM(Taulukko!D38:D40))/SUM(Taulukko!D38:D40)</f>
        <v>5.377619612495066</v>
      </c>
      <c r="D41" s="63">
        <f>100*(SUM(Taulukko!E50:E52)-SUM(Taulukko!E38:E40))/SUM(Taulukko!E38:E40)</f>
        <v>5.5917273075450105</v>
      </c>
      <c r="E41" s="63">
        <f>100*(SUM(Taulukko!F50:F52)-SUM(Taulukko!F38:F40))/SUM(Taulukko!F38:F40)</f>
        <v>5.632183908045994</v>
      </c>
      <c r="F41" s="63">
        <f>100*(SUM(Taulukko!H50:H52)-SUM(Taulukko!H38:H40))/SUM(Taulukko!H38:H40)</f>
        <v>4.506604506604516</v>
      </c>
      <c r="G41" s="63">
        <f>100*(SUM(Taulukko!I50:I52)-SUM(Taulukko!I38:I40))/SUM(Taulukko!I38:I40)</f>
        <v>5.992509363295881</v>
      </c>
      <c r="H41" s="63">
        <f>100*(SUM(Taulukko!J50:J52)-SUM(Taulukko!J38:J40))/SUM(Taulukko!J38:J40)</f>
        <v>3.9370078740157473</v>
      </c>
      <c r="I41" s="63">
        <f>100*(SUM(Taulukko!L50:L52)-SUM(Taulukko!L38:L40))/SUM(Taulukko!L38:L40)</f>
        <v>12.800769971126082</v>
      </c>
      <c r="J41" s="63">
        <f>100*(SUM(Taulukko!M50:M52)-SUM(Taulukko!M38:M40))/SUM(Taulukko!M38:M40)</f>
        <v>11.528497409326434</v>
      </c>
      <c r="K41" s="63">
        <f>100*(SUM(Taulukko!N50:N52)-SUM(Taulukko!N38:N40))/SUM(Taulukko!N38:N40)</f>
        <v>11.269430051813455</v>
      </c>
      <c r="L41" s="63">
        <f>100*(SUM(Taulukko!P50:P52)-SUM(Taulukko!P38:P40))/SUM(Taulukko!P38:P40)</f>
        <v>7.352941176470588</v>
      </c>
      <c r="M41" s="63">
        <f>100*(SUM(Taulukko!Q50:Q52)-SUM(Taulukko!Q38:Q40))/SUM(Taulukko!Q38:Q40)</f>
        <v>7.665094339622642</v>
      </c>
      <c r="N41" s="63">
        <f>100*(SUM(Taulukko!R50:R52)-SUM(Taulukko!R38:R40))/SUM(Taulukko!R38:R40)</f>
        <v>7.5471698113207735</v>
      </c>
      <c r="O41" s="63">
        <f>100*(SUM(Taulukko!T50:T52)-SUM(Taulukko!T38:T40))/SUM(Taulukko!T38:T40)</f>
        <v>7.085668534827858</v>
      </c>
      <c r="P41" s="63">
        <f>100*(SUM(Taulukko!U50:U52)-SUM(Taulukko!U38:U40))/SUM(Taulukko!U38:U40)</f>
        <v>8.21754664549425</v>
      </c>
      <c r="Q41" s="63">
        <f>100*(SUM(Taulukko!V50:V52)-SUM(Taulukko!V38:V40))/SUM(Taulukko!V38:V40)</f>
        <v>8.045977011494257</v>
      </c>
      <c r="R41" s="63">
        <f>100*(SUM(Taulukko!X50:X52)-SUM(Taulukko!X38:X40))/SUM(Taulukko!X38:X40)</f>
        <v>2.829121086382497</v>
      </c>
      <c r="S41" s="63">
        <f>100*(SUM(Taulukko!Y50:Y52)-SUM(Taulukko!Y38:Y40))/SUM(Taulukko!Y38:Y40)</f>
        <v>3.1272727272727354</v>
      </c>
      <c r="T41" s="63">
        <f>100*(SUM(Taulukko!Z50:Z52)-SUM(Taulukko!Z38:Z40))/SUM(Taulukko!Z38:Z40)</f>
        <v>2.832244008714622</v>
      </c>
      <c r="U41" s="63">
        <f>100*(SUM(Taulukko!AB50:AB52)-SUM(Taulukko!AB38:AB40))/SUM(Taulukko!AB38:AB40)</f>
        <v>9.3223819301848</v>
      </c>
      <c r="V41" s="63">
        <f>100*(SUM(Taulukko!AC50:AC52)-SUM(Taulukko!AC38:AC40))/SUM(Taulukko!AC38:AC40)</f>
        <v>9.91136180499598</v>
      </c>
      <c r="W41" s="63">
        <f>100*(SUM(Taulukko!AD50:AD52)-SUM(Taulukko!AD38:AD40))/SUM(Taulukko!AD38:AD40)</f>
        <v>9.625453080950466</v>
      </c>
      <c r="X41" s="63">
        <f>100*(SUM(Taulukko!AF50:AF52)-SUM(Taulukko!AF38:AF40))/SUM(Taulukko!AF38:AF40)</f>
        <v>10.567345171069745</v>
      </c>
      <c r="Y41" s="63">
        <f>100*(SUM(Taulukko!AG50:AG52)-SUM(Taulukko!AG38:AG40))/SUM(Taulukko!AG38:AG40)</f>
        <v>10.975094976783442</v>
      </c>
      <c r="Z41" s="63">
        <f>100*(SUM(Taulukko!AH50:AH52)-SUM(Taulukko!AH38:AH40))/SUM(Taulukko!AH38:AH40)</f>
        <v>10.975094976783454</v>
      </c>
      <c r="AA41" s="63">
        <f>100*(SUM(Taulukko!AJ50:AJ52)-SUM(Taulukko!AJ38:AJ40))/SUM(Taulukko!AJ38:AJ40)</f>
        <v>8.07787903893952</v>
      </c>
      <c r="AB41" s="63">
        <f>100*(SUM(Taulukko!AK50:AK52)-SUM(Taulukko!AK38:AK40))/SUM(Taulukko!AK38:AK40)</f>
        <v>8.443377350940374</v>
      </c>
      <c r="AC41" s="63">
        <f>100*(SUM(Taulukko!AL50:AL52)-SUM(Taulukko!AL38:AL40))/SUM(Taulukko!AL38:AL40)</f>
        <v>8.737474949899791</v>
      </c>
      <c r="AD41" s="54" t="s">
        <v>102</v>
      </c>
    </row>
    <row r="42" spans="1:30" ht="12.75">
      <c r="A42" s="30">
        <v>1999</v>
      </c>
      <c r="B42" s="4" t="s">
        <v>105</v>
      </c>
      <c r="C42" s="63">
        <f>100*(SUM(Taulukko!D51:D53)-SUM(Taulukko!D39:D41))/SUM(Taulukko!D39:D41)</f>
        <v>4.5310015898251095</v>
      </c>
      <c r="D42" s="63">
        <f>100*(SUM(Taulukko!E51:E53)-SUM(Taulukko!E39:E41))/SUM(Taulukko!E39:E41)</f>
        <v>4.817905918057658</v>
      </c>
      <c r="E42" s="63">
        <f>100*(SUM(Taulukko!F51:F53)-SUM(Taulukko!F39:F41))/SUM(Taulukko!F39:F41)</f>
        <v>5.095057034220524</v>
      </c>
      <c r="F42" s="63">
        <f>100*(SUM(Taulukko!H51:H53)-SUM(Taulukko!H39:H41))/SUM(Taulukko!H39:H41)</f>
        <v>1.732768579129743</v>
      </c>
      <c r="G42" s="63">
        <f>100*(SUM(Taulukko!I51:I53)-SUM(Taulukko!I39:I41))/SUM(Taulukko!I39:I41)</f>
        <v>2.9357116313637968</v>
      </c>
      <c r="H42" s="63">
        <f>100*(SUM(Taulukko!J51:J53)-SUM(Taulukko!J39:J41))/SUM(Taulukko!J39:J41)</f>
        <v>3.616703952274396</v>
      </c>
      <c r="I42" s="63">
        <f>100*(SUM(Taulukko!L51:L53)-SUM(Taulukko!L39:L41))/SUM(Taulukko!L39:L41)</f>
        <v>10.118130457113518</v>
      </c>
      <c r="J42" s="63">
        <f>100*(SUM(Taulukko!M51:M53)-SUM(Taulukko!M39:M41))/SUM(Taulukko!M39:M41)</f>
        <v>9.438775510204064</v>
      </c>
      <c r="K42" s="63">
        <f>100*(SUM(Taulukko!N51:N53)-SUM(Taulukko!N39:N41))/SUM(Taulukko!N39:N41)</f>
        <v>10.362473347547978</v>
      </c>
      <c r="L42" s="63">
        <f>100*(SUM(Taulukko!P51:P53)-SUM(Taulukko!P39:P41))/SUM(Taulukko!P39:P41)</f>
        <v>6.786427145708594</v>
      </c>
      <c r="M42" s="63">
        <f>100*(SUM(Taulukko!Q51:Q53)-SUM(Taulukko!Q39:Q41))/SUM(Taulukko!Q39:Q41)</f>
        <v>7.087227414330213</v>
      </c>
      <c r="N42" s="63">
        <f>100*(SUM(Taulukko!R51:R53)-SUM(Taulukko!R39:R41))/SUM(Taulukko!R39:R41)</f>
        <v>7.33515411627</v>
      </c>
      <c r="O42" s="63">
        <f>100*(SUM(Taulukko!T51:T53)-SUM(Taulukko!T39:T41))/SUM(Taulukko!T39:T41)</f>
        <v>8.396339037007559</v>
      </c>
      <c r="P42" s="63">
        <f>100*(SUM(Taulukko!U51:U53)-SUM(Taulukko!U39:U41))/SUM(Taulukko!U39:U41)</f>
        <v>8.442330558858504</v>
      </c>
      <c r="Q42" s="63">
        <f>100*(SUM(Taulukko!V51:V53)-SUM(Taulukko!V39:V41))/SUM(Taulukko!V39:V41)</f>
        <v>8.083596214511052</v>
      </c>
      <c r="R42" s="63">
        <f>100*(SUM(Taulukko!X51:X53)-SUM(Taulukko!X39:X41))/SUM(Taulukko!X39:X41)</f>
        <v>2.5359576078727972</v>
      </c>
      <c r="S42" s="63">
        <f>100*(SUM(Taulukko!Y51:Y53)-SUM(Taulukko!Y39:Y41))/SUM(Taulukko!Y39:Y41)</f>
        <v>2.7476500361532774</v>
      </c>
      <c r="T42" s="63">
        <f>100*(SUM(Taulukko!Z51:Z53)-SUM(Taulukko!Z39:Z41))/SUM(Taulukko!Z39:Z41)</f>
        <v>2.751629254163658</v>
      </c>
      <c r="U42" s="63">
        <f>100*(SUM(Taulukko!AB51:AB53)-SUM(Taulukko!AB39:AB41))/SUM(Taulukko!AB39:AB41)</f>
        <v>9.233375688267676</v>
      </c>
      <c r="V42" s="63">
        <f>100*(SUM(Taulukko!AC51:AC53)-SUM(Taulukko!AC39:AC41))/SUM(Taulukko!AC39:AC41)</f>
        <v>9.290271132376413</v>
      </c>
      <c r="W42" s="63">
        <f>100*(SUM(Taulukko!AD51:AD53)-SUM(Taulukko!AD39:AD41))/SUM(Taulukko!AD39:AD41)</f>
        <v>9.174311926605492</v>
      </c>
      <c r="X42" s="63">
        <f>100*(SUM(Taulukko!AF51:AF53)-SUM(Taulukko!AF39:AF41))/SUM(Taulukko!AF39:AF41)</f>
        <v>10.417582417582425</v>
      </c>
      <c r="Y42" s="63">
        <f>100*(SUM(Taulukko!AG51:AG53)-SUM(Taulukko!AG39:AG41))/SUM(Taulukko!AG39:AG41)</f>
        <v>10.559265442404</v>
      </c>
      <c r="Z42" s="63">
        <f>100*(SUM(Taulukko!AH51:AH53)-SUM(Taulukko!AH39:AH41))/SUM(Taulukko!AH39:AH41)</f>
        <v>10.656080234015857</v>
      </c>
      <c r="AA42" s="63">
        <f>100*(SUM(Taulukko!AJ51:AJ53)-SUM(Taulukko!AJ39:AJ41))/SUM(Taulukko!AJ39:AJ41)</f>
        <v>8.030112923462982</v>
      </c>
      <c r="AB42" s="63">
        <f>100*(SUM(Taulukko!AK51:AK53)-SUM(Taulukko!AK39:AK41))/SUM(Taulukko!AK39:AK41)</f>
        <v>8.154335719968179</v>
      </c>
      <c r="AC42" s="63">
        <f>100*(SUM(Taulukko!AL51:AL53)-SUM(Taulukko!AL39:AL41))/SUM(Taulukko!AL39:AL41)</f>
        <v>8.181096108022224</v>
      </c>
      <c r="AD42" s="54" t="s">
        <v>106</v>
      </c>
    </row>
    <row r="43" spans="1:30" s="31" customFormat="1" ht="12.75">
      <c r="A43" s="30">
        <v>1999</v>
      </c>
      <c r="B43" s="4" t="s">
        <v>109</v>
      </c>
      <c r="C43" s="63">
        <f>100*(SUM(Taulukko!D52:D54)-SUM(Taulukko!D40:D42))/SUM(Taulukko!D40:D42)</f>
        <v>4.906542056074776</v>
      </c>
      <c r="D43" s="63">
        <f>100*(SUM(Taulukko!E52:E54)-SUM(Taulukko!E40:E42))/SUM(Taulukko!E40:E42)</f>
        <v>4.4871794871795005</v>
      </c>
      <c r="E43" s="63">
        <f>100*(SUM(Taulukko!F52:F54)-SUM(Taulukko!F40:F42))/SUM(Taulukko!F40:F42)</f>
        <v>4.722327162825841</v>
      </c>
      <c r="F43" s="63">
        <f>100*(SUM(Taulukko!H52:H54)-SUM(Taulukko!H40:H42))/SUM(Taulukko!H40:H42)</f>
        <v>2.9969650986342855</v>
      </c>
      <c r="G43" s="63">
        <f>100*(SUM(Taulukko!I52:I54)-SUM(Taulukko!I40:I42))/SUM(Taulukko!I40:I42)</f>
        <v>2.6957163958641104</v>
      </c>
      <c r="H43" s="63">
        <f>100*(SUM(Taulukko!J52:J54)-SUM(Taulukko!J40:J42))/SUM(Taulukko!J40:J42)</f>
        <v>3.3753709198812927</v>
      </c>
      <c r="I43" s="63">
        <f>100*(SUM(Taulukko!L52:L54)-SUM(Taulukko!L40:L42))/SUM(Taulukko!L40:L42)</f>
        <v>11.078286558345642</v>
      </c>
      <c r="J43" s="63">
        <f>100*(SUM(Taulukko!M52:M54)-SUM(Taulukko!M40:M42))/SUM(Taulukko!M40:M42)</f>
        <v>9.251471825063078</v>
      </c>
      <c r="K43" s="63">
        <f>100*(SUM(Taulukko!N52:N54)-SUM(Taulukko!N40:N42))/SUM(Taulukko!N40:N42)</f>
        <v>9.742724588781089</v>
      </c>
      <c r="L43" s="63">
        <f>100*(SUM(Taulukko!P52:P54)-SUM(Taulukko!P40:P42))/SUM(Taulukko!P40:P42)</f>
        <v>7.069510268562415</v>
      </c>
      <c r="M43" s="63">
        <f>100*(SUM(Taulukko!Q52:Q54)-SUM(Taulukko!Q40:Q42))/SUM(Taulukko!Q40:Q42)</f>
        <v>7.245253777605552</v>
      </c>
      <c r="N43" s="63">
        <f>100*(SUM(Taulukko!R52:R54)-SUM(Taulukko!R40:R42))/SUM(Taulukko!R40:R42)</f>
        <v>7.206509104998049</v>
      </c>
      <c r="O43" s="63">
        <f>100*(SUM(Taulukko!T52:T54)-SUM(Taulukko!T40:T42))/SUM(Taulukko!T40:T42)</f>
        <v>10.136986301369877</v>
      </c>
      <c r="P43" s="63">
        <f>100*(SUM(Taulukko!U52:U54)-SUM(Taulukko!U40:U42))/SUM(Taulukko!U40:U42)</f>
        <v>8.644400785854616</v>
      </c>
      <c r="Q43" s="63">
        <f>100*(SUM(Taulukko!V52:V54)-SUM(Taulukko!V40:V42))/SUM(Taulukko!V40:V42)</f>
        <v>8.03921568627451</v>
      </c>
      <c r="R43" s="63">
        <f>100*(SUM(Taulukko!X52:X54)-SUM(Taulukko!X40:X42))/SUM(Taulukko!X40:X42)</f>
        <v>2.1553325901151816</v>
      </c>
      <c r="S43" s="63">
        <f>100*(SUM(Taulukko!Y52:Y54)-SUM(Taulukko!Y40:Y42))/SUM(Taulukko!Y40:Y42)</f>
        <v>2.302158273381287</v>
      </c>
      <c r="T43" s="63">
        <f>100*(SUM(Taulukko!Z52:Z54)-SUM(Taulukko!Z40:Z42))/SUM(Taulukko!Z40:Z42)</f>
        <v>2.708559046587216</v>
      </c>
      <c r="U43" s="63">
        <f>100*(SUM(Taulukko!AB52:AB54)-SUM(Taulukko!AB40:AB42))/SUM(Taulukko!AB40:AB42)</f>
        <v>8.495145631067984</v>
      </c>
      <c r="V43" s="63">
        <f>100*(SUM(Taulukko!AC52:AC54)-SUM(Taulukko!AC40:AC42))/SUM(Taulukko!AC40:AC42)</f>
        <v>8.405682715075008</v>
      </c>
      <c r="W43" s="63">
        <f>100*(SUM(Taulukko!AD52:AD54)-SUM(Taulukko!AD40:AD42))/SUM(Taulukko!AD40:AD42)</f>
        <v>8.530805687203777</v>
      </c>
      <c r="X43" s="63">
        <f>100*(SUM(Taulukko!AF52:AF54)-SUM(Taulukko!AF40:AF42))/SUM(Taulukko!AF40:AF42)</f>
        <v>10.660336642209751</v>
      </c>
      <c r="Y43" s="63">
        <f>100*(SUM(Taulukko!AG52:AG54)-SUM(Taulukko!AG40:AG42))/SUM(Taulukko!AG40:AG42)</f>
        <v>10.393374741200837</v>
      </c>
      <c r="Z43" s="63">
        <f>100*(SUM(Taulukko!AH52:AH54)-SUM(Taulukko!AH40:AH42))/SUM(Taulukko!AH40:AH42)</f>
        <v>10.393374741200837</v>
      </c>
      <c r="AA43" s="63">
        <f>100*(SUM(Taulukko!AJ52:AJ54)-SUM(Taulukko!AJ40:AJ42))/SUM(Taulukko!AJ40:AJ42)</f>
        <v>8.0226904376013</v>
      </c>
      <c r="AB43" s="63">
        <f>100*(SUM(Taulukko!AK52:AK54)-SUM(Taulukko!AK40:AK42))/SUM(Taulukko!AK40:AK42)</f>
        <v>7.5471698113207495</v>
      </c>
      <c r="AC43" s="63">
        <f>100*(SUM(Taulukko!AL52:AL54)-SUM(Taulukko!AL40:AL42))/SUM(Taulukko!AL40:AL42)</f>
        <v>7.674144037780401</v>
      </c>
      <c r="AD43" s="54" t="s">
        <v>110</v>
      </c>
    </row>
    <row r="44" spans="1:30" ht="12.75">
      <c r="A44" s="30">
        <v>1999</v>
      </c>
      <c r="B44" s="4" t="s">
        <v>111</v>
      </c>
      <c r="C44" s="63">
        <f>100*(SUM(Taulukko!D53:D55)-SUM(Taulukko!D41:D43))/SUM(Taulukko!D41:D43)</f>
        <v>4.980842911877395</v>
      </c>
      <c r="D44" s="63">
        <f>100*(SUM(Taulukko!E53:E55)-SUM(Taulukko!E41:E43))/SUM(Taulukko!E41:E43)</f>
        <v>4.35762584522916</v>
      </c>
      <c r="E44" s="63">
        <f>100*(SUM(Taulukko!F53:F55)-SUM(Taulukko!F41:F43))/SUM(Taulukko!F41:F43)</f>
        <v>4.548872180451136</v>
      </c>
      <c r="F44" s="63">
        <f>100*(SUM(Taulukko!H53:H55)-SUM(Taulukko!H41:H43))/SUM(Taulukko!H41:H43)</f>
        <v>2.9191616766466892</v>
      </c>
      <c r="G44" s="63">
        <f>100*(SUM(Taulukko!I53:I55)-SUM(Taulukko!I41:I43))/SUM(Taulukko!I41:I43)</f>
        <v>2.6798825256975083</v>
      </c>
      <c r="H44" s="63">
        <f>100*(SUM(Taulukko!J53:J55)-SUM(Taulukko!J41:J43))/SUM(Taulukko!J41:J43)</f>
        <v>3.249630723781414</v>
      </c>
      <c r="I44" s="63">
        <f>100*(SUM(Taulukko!L53:L55)-SUM(Taulukko!L41:L43))/SUM(Taulukko!L41:L43)</f>
        <v>11.189468735307937</v>
      </c>
      <c r="J44" s="63">
        <f>100*(SUM(Taulukko!M53:M55)-SUM(Taulukko!M41:M43))/SUM(Taulukko!M41:M43)</f>
        <v>8.943427620632267</v>
      </c>
      <c r="K44" s="63">
        <f>100*(SUM(Taulukko!N53:N55)-SUM(Taulukko!N41:N43))/SUM(Taulukko!N41:N43)</f>
        <v>9.486000835771007</v>
      </c>
      <c r="L44" s="63">
        <f>100*(SUM(Taulukko!P53:P55)-SUM(Taulukko!P41:P43))/SUM(Taulukko!P41:P43)</f>
        <v>7.178695484368979</v>
      </c>
      <c r="M44" s="63">
        <f>100*(SUM(Taulukko!Q53:Q55)-SUM(Taulukko!Q41:Q43))/SUM(Taulukko!Q41:Q43)</f>
        <v>7.20894371626833</v>
      </c>
      <c r="N44" s="63">
        <f>100*(SUM(Taulukko!R53:R55)-SUM(Taulukko!R41:R43))/SUM(Taulukko!R41:R43)</f>
        <v>7.162110127069705</v>
      </c>
      <c r="O44" s="63">
        <f>100*(SUM(Taulukko!T53:T55)-SUM(Taulukko!T41:T43))/SUM(Taulukko!T41:T43)</f>
        <v>9.28189457601225</v>
      </c>
      <c r="P44" s="63">
        <f>100*(SUM(Taulukko!U53:U55)-SUM(Taulukko!U41:U43))/SUM(Taulukko!U41:U43)</f>
        <v>8.602569093032319</v>
      </c>
      <c r="Q44" s="63">
        <f>100*(SUM(Taulukko!V53:V55)-SUM(Taulukko!V41:V43))/SUM(Taulukko!V41:V43)</f>
        <v>7.911145752143396</v>
      </c>
      <c r="R44" s="63">
        <f>100*(SUM(Taulukko!X53:X55)-SUM(Taulukko!X41:X43))/SUM(Taulukko!X41:X43)</f>
        <v>2.516654330125837</v>
      </c>
      <c r="S44" s="63">
        <f>100*(SUM(Taulukko!Y53:Y55)-SUM(Taulukko!Y41:Y43))/SUM(Taulukko!Y41:Y43)</f>
        <v>2.4451636102121372</v>
      </c>
      <c r="T44" s="63">
        <f>100*(SUM(Taulukko!Z53:Z55)-SUM(Taulukko!Z41:Z43))/SUM(Taulukko!Z41:Z43)</f>
        <v>2.7027027027027026</v>
      </c>
      <c r="U44" s="63">
        <f>100*(SUM(Taulukko!AB53:AB55)-SUM(Taulukko!AB41:AB43))/SUM(Taulukko!AB41:AB43)</f>
        <v>8.422301304863586</v>
      </c>
      <c r="V44" s="63">
        <f>100*(SUM(Taulukko!AC53:AC55)-SUM(Taulukko!AC41:AC43))/SUM(Taulukko!AC41:AC43)</f>
        <v>7.863849765258202</v>
      </c>
      <c r="W44" s="63">
        <f>100*(SUM(Taulukko!AD53:AD55)-SUM(Taulukko!AD41:AD43))/SUM(Taulukko!AD41:AD43)</f>
        <v>8.026624902114309</v>
      </c>
      <c r="X44" s="63">
        <f>100*(SUM(Taulukko!AF53:AF55)-SUM(Taulukko!AF41:AF43))/SUM(Taulukko!AF41:AF43)</f>
        <v>10.3477167993297</v>
      </c>
      <c r="Y44" s="63">
        <f>100*(SUM(Taulukko!AG53:AG55)-SUM(Taulukko!AG41:AG43))/SUM(Taulukko!AG41:AG43)</f>
        <v>10.008203445447078</v>
      </c>
      <c r="Z44" s="63">
        <f>100*(SUM(Taulukko!AH53:AH55)-SUM(Taulukko!AH41:AH43))/SUM(Taulukko!AH41:AH43)</f>
        <v>10.053344275748895</v>
      </c>
      <c r="AA44" s="63">
        <f>100*(SUM(Taulukko!AJ53:AJ55)-SUM(Taulukko!AJ41:AJ43))/SUM(Taulukko!AJ41:AJ43)</f>
        <v>7.519685039370088</v>
      </c>
      <c r="AB44" s="63">
        <f>100*(SUM(Taulukko!AK53:AK55)-SUM(Taulukko!AK41:AK43))/SUM(Taulukko!AK41:AK43)</f>
        <v>7.1178529754958975</v>
      </c>
      <c r="AC44" s="63">
        <f>100*(SUM(Taulukko!AL53:AL55)-SUM(Taulukko!AL41:AL43))/SUM(Taulukko!AL41:AL43)</f>
        <v>7.134502923976613</v>
      </c>
      <c r="AD44" s="54" t="s">
        <v>112</v>
      </c>
    </row>
    <row r="45" spans="1:30" ht="12.75">
      <c r="A45" s="30">
        <v>1999</v>
      </c>
      <c r="B45" s="4" t="s">
        <v>113</v>
      </c>
      <c r="C45" s="63">
        <f>100*(SUM(Taulukko!D54:D56)-SUM(Taulukko!D42:D44))/SUM(Taulukko!D42:D44)</f>
        <v>4.478681476173414</v>
      </c>
      <c r="D45" s="63">
        <f>100*(SUM(Taulukko!E54:E56)-SUM(Taulukko!E42:E44))/SUM(Taulukko!E42:E44)</f>
        <v>4.3087298613713</v>
      </c>
      <c r="E45" s="63">
        <f>100*(SUM(Taulukko!F54:F56)-SUM(Taulukko!F42:F44))/SUM(Taulukko!F42:F44)</f>
        <v>4.530138524897029</v>
      </c>
      <c r="F45" s="63">
        <f>100*(SUM(Taulukko!H54:H56)-SUM(Taulukko!H42:H44))/SUM(Taulukko!H42:H44)</f>
        <v>2.0027624309392107</v>
      </c>
      <c r="G45" s="63">
        <f>100*(SUM(Taulukko!I54:I56)-SUM(Taulukko!I42:I44))/SUM(Taulukko!I42:I44)</f>
        <v>2.677916360968435</v>
      </c>
      <c r="H45" s="63">
        <f>100*(SUM(Taulukko!J54:J56)-SUM(Taulukko!J42:J44))/SUM(Taulukko!J42:J44)</f>
        <v>3.2008830022075228</v>
      </c>
      <c r="I45" s="63">
        <f>100*(SUM(Taulukko!L54:L56)-SUM(Taulukko!L42:L44))/SUM(Taulukko!L42:L44)</f>
        <v>11.84934405416842</v>
      </c>
      <c r="J45" s="63">
        <f>100*(SUM(Taulukko!M54:M56)-SUM(Taulukko!M42:M44))/SUM(Taulukko!M42:M44)</f>
        <v>9.230769230769226</v>
      </c>
      <c r="K45" s="63">
        <f>100*(SUM(Taulukko!N54:N56)-SUM(Taulukko!N42:N44))/SUM(Taulukko!N42:N44)</f>
        <v>9.494195688225554</v>
      </c>
      <c r="L45" s="63">
        <f>100*(SUM(Taulukko!P54:P56)-SUM(Taulukko!P42:P44))/SUM(Taulukko!P42:P44)</f>
        <v>7.287889775199408</v>
      </c>
      <c r="M45" s="63">
        <f>100*(SUM(Taulukko!Q54:Q56)-SUM(Taulukko!Q42:Q44))/SUM(Taulukko!Q42:Q44)</f>
        <v>7.164750957854402</v>
      </c>
      <c r="N45" s="63">
        <f>100*(SUM(Taulukko!R54:R56)-SUM(Taulukko!R42:R44))/SUM(Taulukko!R42:R44)</f>
        <v>7.077276205049733</v>
      </c>
      <c r="O45" s="63">
        <f>100*(SUM(Taulukko!T54:T56)-SUM(Taulukko!T42:T44))/SUM(Taulukko!T42:T44)</f>
        <v>9.37945791726106</v>
      </c>
      <c r="P45" s="63">
        <f>100*(SUM(Taulukko!U54:U56)-SUM(Taulukko!U42:U44))/SUM(Taulukko!U42:U44)</f>
        <v>8.925106713232463</v>
      </c>
      <c r="Q45" s="63">
        <f>100*(SUM(Taulukko!V54:V56)-SUM(Taulukko!V42:V44))/SUM(Taulukko!V42:V44)</f>
        <v>7.6297443841982915</v>
      </c>
      <c r="R45" s="63">
        <f>100*(SUM(Taulukko!X54:X56)-SUM(Taulukko!X42:X44))/SUM(Taulukko!X42:X44)</f>
        <v>2.4708789269325804</v>
      </c>
      <c r="S45" s="63">
        <f>100*(SUM(Taulukko!Y54:Y56)-SUM(Taulukko!Y42:Y44))/SUM(Taulukko!Y42:Y44)</f>
        <v>2.2988505747126355</v>
      </c>
      <c r="T45" s="63">
        <f>100*(SUM(Taulukko!Z54:Z56)-SUM(Taulukko!Z42:Z44))/SUM(Taulukko!Z42:Z44)</f>
        <v>2.7328299172959243</v>
      </c>
      <c r="U45" s="63">
        <f>100*(SUM(Taulukko!AB54:AB56)-SUM(Taulukko!AB42:AB44))/SUM(Taulukko!AB42:AB44)</f>
        <v>7.689463955637711</v>
      </c>
      <c r="V45" s="63">
        <f>100*(SUM(Taulukko!AC54:AC56)-SUM(Taulukko!AC42:AC44))/SUM(Taulukko!AC42:AC44)</f>
        <v>7.614607614607624</v>
      </c>
      <c r="W45" s="63">
        <f>100*(SUM(Taulukko!AD54:AD56)-SUM(Taulukko!AD42:AD44))/SUM(Taulukko!AD42:AD44)</f>
        <v>7.689320388349519</v>
      </c>
      <c r="X45" s="63">
        <f>100*(SUM(Taulukko!AF54:AF56)-SUM(Taulukko!AF42:AF44))/SUM(Taulukko!AF42:AF44)</f>
        <v>9.747572815533989</v>
      </c>
      <c r="Y45" s="63">
        <f>100*(SUM(Taulukko!AG54:AG56)-SUM(Taulukko!AG42:AG44))/SUM(Taulukko!AG42:AG44)</f>
        <v>9.645909645909642</v>
      </c>
      <c r="Z45" s="63">
        <f>100*(SUM(Taulukko!AH54:AH56)-SUM(Taulukko!AH42:AH44))/SUM(Taulukko!AH42:AH44)</f>
        <v>9.760065067100449</v>
      </c>
      <c r="AA45" s="63">
        <f>100*(SUM(Taulukko!AJ54:AJ56)-SUM(Taulukko!AJ42:AJ44))/SUM(Taulukko!AJ42:AJ44)</f>
        <v>6.256860592755223</v>
      </c>
      <c r="AB45" s="63">
        <f>100*(SUM(Taulukko!AK54:AK56)-SUM(Taulukko!AK42:AK44))/SUM(Taulukko!AK42:AK44)</f>
        <v>6.047765793528524</v>
      </c>
      <c r="AC45" s="63">
        <f>100*(SUM(Taulukko!AL54:AL56)-SUM(Taulukko!AL42:AL44))/SUM(Taulukko!AL42:AL44)</f>
        <v>6.7259373792037005</v>
      </c>
      <c r="AD45" s="54" t="s">
        <v>114</v>
      </c>
    </row>
    <row r="46" spans="1:30" ht="12.75">
      <c r="A46" s="30">
        <v>1999</v>
      </c>
      <c r="B46" s="4" t="s">
        <v>115</v>
      </c>
      <c r="C46" s="63">
        <f>100*(SUM(Taulukko!D55:D57)-SUM(Taulukko!D43:D45))/SUM(Taulukko!D43:D45)</f>
        <v>4.811574697173625</v>
      </c>
      <c r="D46" s="63">
        <f>100*(SUM(Taulukko!E55:E57)-SUM(Taulukko!E43:E45))/SUM(Taulukko!E43:E45)</f>
        <v>4.5488441461595785</v>
      </c>
      <c r="E46" s="63">
        <f>100*(SUM(Taulukko!F55:F57)-SUM(Taulukko!F43:F45))/SUM(Taulukko!F43:F45)</f>
        <v>4.586129753914993</v>
      </c>
      <c r="F46" s="63">
        <f>100*(SUM(Taulukko!H55:H57)-SUM(Taulukko!H43:H45))/SUM(Taulukko!H43:H45)</f>
        <v>2.470741222366718</v>
      </c>
      <c r="G46" s="63">
        <f>100*(SUM(Taulukko!I55:I57)-SUM(Taulukko!I43:I45))/SUM(Taulukko!I43:I45)</f>
        <v>2.848794740686658</v>
      </c>
      <c r="H46" s="63">
        <f>100*(SUM(Taulukko!J55:J57)-SUM(Taulukko!J43:J45))/SUM(Taulukko!J43:J45)</f>
        <v>3.2648569332355013</v>
      </c>
      <c r="I46" s="63">
        <f>100*(SUM(Taulukko!L55:L57)-SUM(Taulukko!L43:L45))/SUM(Taulukko!L43:L45)</f>
        <v>12.414837244511737</v>
      </c>
      <c r="J46" s="63">
        <f>100*(SUM(Taulukko!M55:M57)-SUM(Taulukko!M43:M45))/SUM(Taulukko!M43:M45)</f>
        <v>10.045286125977748</v>
      </c>
      <c r="K46" s="63">
        <f>100*(SUM(Taulukko!N55:N57)-SUM(Taulukko!N43:N45))/SUM(Taulukko!N43:N45)</f>
        <v>9.580592105263163</v>
      </c>
      <c r="L46" s="63">
        <f>100*(SUM(Taulukko!P55:P57)-SUM(Taulukko!P43:P45))/SUM(Taulukko!P43:P45)</f>
        <v>7.348804500703228</v>
      </c>
      <c r="M46" s="63">
        <f>100*(SUM(Taulukko!Q55:Q57)-SUM(Taulukko!Q43:Q45))/SUM(Taulukko!Q43:Q45)</f>
        <v>6.996197718631191</v>
      </c>
      <c r="N46" s="63">
        <f>100*(SUM(Taulukko!R55:R57)-SUM(Taulukko!R43:R45))/SUM(Taulukko!R43:R45)</f>
        <v>7.034220532319392</v>
      </c>
      <c r="O46" s="63">
        <f>100*(SUM(Taulukko!T55:T57)-SUM(Taulukko!T43:T45))/SUM(Taulukko!T43:T45)</f>
        <v>7.0821529745042495</v>
      </c>
      <c r="P46" s="63">
        <f>100*(SUM(Taulukko!U55:U57)-SUM(Taulukko!U43:U45))/SUM(Taulukko!U43:U45)</f>
        <v>7.041169680646408</v>
      </c>
      <c r="Q46" s="63">
        <f>100*(SUM(Taulukko!V55:V57)-SUM(Taulukko!V43:V45))/SUM(Taulukko!V43:V45)</f>
        <v>7.192307692307709</v>
      </c>
      <c r="R46" s="63">
        <f>100*(SUM(Taulukko!X55:X57)-SUM(Taulukko!X43:X45))/SUM(Taulukko!X43:X45)</f>
        <v>3.391472868217054</v>
      </c>
      <c r="S46" s="63">
        <f>100*(SUM(Taulukko!Y55:Y57)-SUM(Taulukko!Y43:Y45))/SUM(Taulukko!Y43:Y45)</f>
        <v>2.838663312971605</v>
      </c>
      <c r="T46" s="63">
        <f>100*(SUM(Taulukko!Z55:Z57)-SUM(Taulukko!Z43:Z45))/SUM(Taulukko!Z43:Z45)</f>
        <v>2.798708288482222</v>
      </c>
      <c r="U46" s="63">
        <f>100*(SUM(Taulukko!AB55:AB57)-SUM(Taulukko!AB43:AB45))/SUM(Taulukko!AB43:AB45)</f>
        <v>8.15024805102764</v>
      </c>
      <c r="V46" s="63">
        <f>100*(SUM(Taulukko!AC55:AC57)-SUM(Taulukko!AC43:AC45))/SUM(Taulukko!AC43:AC45)</f>
        <v>7.751639028152729</v>
      </c>
      <c r="W46" s="63">
        <f>100*(SUM(Taulukko!AD55:AD57)-SUM(Taulukko!AD43:AD45))/SUM(Taulukko!AD43:AD45)</f>
        <v>7.517347725520432</v>
      </c>
      <c r="X46" s="63">
        <f>100*(SUM(Taulukko!AF55:AF57)-SUM(Taulukko!AF43:AF45))/SUM(Taulukko!AF43:AF45)</f>
        <v>9.789947486871704</v>
      </c>
      <c r="Y46" s="63">
        <f>100*(SUM(Taulukko!AG55:AG57)-SUM(Taulukko!AG43:AG45))/SUM(Taulukko!AG43:AG45)</f>
        <v>9.592906086255523</v>
      </c>
      <c r="Z46" s="63">
        <f>100*(SUM(Taulukko!AH55:AH57)-SUM(Taulukko!AH43:AH45))/SUM(Taulukko!AH43:AH45)</f>
        <v>9.592906086255535</v>
      </c>
      <c r="AA46" s="63">
        <f>100*(SUM(Taulukko!AJ55:AJ57)-SUM(Taulukko!AJ43:AJ45))/SUM(Taulukko!AJ43:AJ45)</f>
        <v>6.354748603351972</v>
      </c>
      <c r="AB46" s="63">
        <f>100*(SUM(Taulukko!AK55:AK57)-SUM(Taulukko!AK43:AK45))/SUM(Taulukko!AK43:AK45)</f>
        <v>6.235654169854634</v>
      </c>
      <c r="AC46" s="63">
        <f>100*(SUM(Taulukko!AL55:AL57)-SUM(Taulukko!AL43:AL45))/SUM(Taulukko!AL43:AL45)</f>
        <v>6.403374233128853</v>
      </c>
      <c r="AD46" s="54" t="s">
        <v>116</v>
      </c>
    </row>
    <row r="47" spans="1:30" ht="12.75">
      <c r="A47" s="30">
        <v>1999</v>
      </c>
      <c r="B47" s="4" t="s">
        <v>117</v>
      </c>
      <c r="C47" s="63">
        <f>100*(SUM(Taulukko!D56:D58)-SUM(Taulukko!D44:D46))/SUM(Taulukko!D44:D46)</f>
        <v>4.976462676529949</v>
      </c>
      <c r="D47" s="63">
        <f>100*(SUM(Taulukko!E56:E58)-SUM(Taulukko!E44:E46))/SUM(Taulukko!E44:E46)</f>
        <v>4.751299183370458</v>
      </c>
      <c r="E47" s="63">
        <f>100*(SUM(Taulukko!F56:F58)-SUM(Taulukko!F44:F46))/SUM(Taulukko!F44:F46)</f>
        <v>4.677060133630298</v>
      </c>
      <c r="F47" s="63">
        <f>100*(SUM(Taulukko!H56:H58)-SUM(Taulukko!H44:H46))/SUM(Taulukko!H44:H46)</f>
        <v>2.956636005256242</v>
      </c>
      <c r="G47" s="63">
        <f>100*(SUM(Taulukko!I56:I58)-SUM(Taulukko!I44:I46))/SUM(Taulukko!I44:I46)</f>
        <v>3.2541133455210156</v>
      </c>
      <c r="H47" s="63">
        <f>100*(SUM(Taulukko!J56:J58)-SUM(Taulukko!J44:J46))/SUM(Taulukko!J44:J46)</f>
        <v>3.402854006586173</v>
      </c>
      <c r="I47" s="63">
        <f>100*(SUM(Taulukko!L56:L58)-SUM(Taulukko!L44:L46))/SUM(Taulukko!L44:L46)</f>
        <v>11.187297004691446</v>
      </c>
      <c r="J47" s="63">
        <f>100*(SUM(Taulukko!M56:M58)-SUM(Taulukko!M44:M46))/SUM(Taulukko!M44:M46)</f>
        <v>9.771054783319695</v>
      </c>
      <c r="K47" s="63">
        <f>100*(SUM(Taulukko!N56:N58)-SUM(Taulukko!N44:N46))/SUM(Taulukko!N44:N46)</f>
        <v>9.661638809620868</v>
      </c>
      <c r="L47" s="63">
        <f>100*(SUM(Taulukko!P56:P58)-SUM(Taulukko!P44:P46))/SUM(Taulukko!P44:P46)</f>
        <v>7.407407407407407</v>
      </c>
      <c r="M47" s="63">
        <f>100*(SUM(Taulukko!Q56:Q58)-SUM(Taulukko!Q44:Q46))/SUM(Taulukko!Q44:Q46)</f>
        <v>6.989044200982244</v>
      </c>
      <c r="N47" s="63">
        <f>100*(SUM(Taulukko!R56:R58)-SUM(Taulukko!R44:R46))/SUM(Taulukko!R44:R46)</f>
        <v>7.029478458049873</v>
      </c>
      <c r="O47" s="63">
        <f>100*(SUM(Taulukko!T56:T58)-SUM(Taulukko!T44:T46))/SUM(Taulukko!T44:T46)</f>
        <v>7.938257993384771</v>
      </c>
      <c r="P47" s="63">
        <f>100*(SUM(Taulukko!U56:U58)-SUM(Taulukko!U44:U46))/SUM(Taulukko!U44:U46)</f>
        <v>7.093558282208589</v>
      </c>
      <c r="Q47" s="63">
        <f>100*(SUM(Taulukko!V56:V58)-SUM(Taulukko!V44:V46))/SUM(Taulukko!V44:V46)</f>
        <v>6.722689075630262</v>
      </c>
      <c r="R47" s="63">
        <f>100*(SUM(Taulukko!X56:X58)-SUM(Taulukko!X44:X46))/SUM(Taulukko!X44:X46)</f>
        <v>3.5874439461883183</v>
      </c>
      <c r="S47" s="63">
        <f>100*(SUM(Taulukko!Y56:Y58)-SUM(Taulukko!Y44:Y46))/SUM(Taulukko!Y44:Y46)</f>
        <v>3.084648493543767</v>
      </c>
      <c r="T47" s="63">
        <f>100*(SUM(Taulukko!Z56:Z58)-SUM(Taulukko!Z44:Z46))/SUM(Taulukko!Z44:Z46)</f>
        <v>2.9001074113855947</v>
      </c>
      <c r="U47" s="63">
        <f>100*(SUM(Taulukko!AB56:AB58)-SUM(Taulukko!AB44:AB46))/SUM(Taulukko!AB44:AB46)</f>
        <v>7.519884309472145</v>
      </c>
      <c r="V47" s="63">
        <f>100*(SUM(Taulukko!AC56:AC58)-SUM(Taulukko!AC44:AC46))/SUM(Taulukko!AC44:AC46)</f>
        <v>7.3096058170684906</v>
      </c>
      <c r="W47" s="63">
        <f>100*(SUM(Taulukko!AD56:AD58)-SUM(Taulukko!AD44:AD46))/SUM(Taulukko!AD44:AD46)</f>
        <v>7.271335629544584</v>
      </c>
      <c r="X47" s="63">
        <f>100*(SUM(Taulukko!AF56:AF58)-SUM(Taulukko!AF44:AF46))/SUM(Taulukko!AF44:AF46)</f>
        <v>9.748999636231382</v>
      </c>
      <c r="Y47" s="63">
        <f>100*(SUM(Taulukko!AG56:AG58)-SUM(Taulukko!AG44:AG46))/SUM(Taulukko!AG44:AG46)</f>
        <v>9.639999999999985</v>
      </c>
      <c r="Z47" s="63">
        <f>100*(SUM(Taulukko!AH56:AH58)-SUM(Taulukko!AH44:AH46))/SUM(Taulukko!AH44:AH46)</f>
        <v>9.592326139088717</v>
      </c>
      <c r="AA47" s="63">
        <f>100*(SUM(Taulukko!AJ56:AJ58)-SUM(Taulukko!AJ44:AJ46))/SUM(Taulukko!AJ44:AJ46)</f>
        <v>6.424581005586605</v>
      </c>
      <c r="AB47" s="63">
        <f>100*(SUM(Taulukko!AK56:AK58)-SUM(Taulukko!AK44:AK46))/SUM(Taulukko!AK44:AK46)</f>
        <v>6.090597639893391</v>
      </c>
      <c r="AC47" s="63">
        <f>100*(SUM(Taulukko!AL56:AL58)-SUM(Taulukko!AL44:AL46))/SUM(Taulukko!AL44:AL46)</f>
        <v>6.245239908606236</v>
      </c>
      <c r="AD47" s="54" t="s">
        <v>118</v>
      </c>
    </row>
    <row r="48" spans="1:30" ht="12.75">
      <c r="A48" s="30">
        <v>1999</v>
      </c>
      <c r="B48" s="4" t="s">
        <v>119</v>
      </c>
      <c r="C48" s="63">
        <f>100*(SUM(Taulukko!D57:D59)-SUM(Taulukko!D45:D47))/SUM(Taulukko!D45:D47)</f>
        <v>4.790847336431883</v>
      </c>
      <c r="D48" s="63">
        <f>100*(SUM(Taulukko!E57:E59)-SUM(Taulukko!E45:E47))/SUM(Taulukko!E45:E47)</f>
        <v>4.8744460856721</v>
      </c>
      <c r="E48" s="63">
        <f>100*(SUM(Taulukko!F57:F59)-SUM(Taulukko!F45:F47))/SUM(Taulukko!F45:F47)</f>
        <v>4.730229120473005</v>
      </c>
      <c r="F48" s="63">
        <f>100*(SUM(Taulukko!H57:H59)-SUM(Taulukko!H45:H47))/SUM(Taulukko!H45:H47)</f>
        <v>3.5701535166011933</v>
      </c>
      <c r="G48" s="63">
        <f>100*(SUM(Taulukko!I57:I59)-SUM(Taulukko!I45:I47))/SUM(Taulukko!I45:I47)</f>
        <v>3.5388544326887743</v>
      </c>
      <c r="H48" s="63">
        <f>100*(SUM(Taulukko!J57:J59)-SUM(Taulukko!J45:J47))/SUM(Taulukko!J45:J47)</f>
        <v>3.5779481562614346</v>
      </c>
      <c r="I48" s="63">
        <f>100*(SUM(Taulukko!L57:L59)-SUM(Taulukko!L45:L47))/SUM(Taulukko!L45:L47)</f>
        <v>9.386413440467491</v>
      </c>
      <c r="J48" s="63">
        <f>100*(SUM(Taulukko!M57:M59)-SUM(Taulukko!M45:M47))/SUM(Taulukko!M45:M47)</f>
        <v>9.56591639871383</v>
      </c>
      <c r="K48" s="63">
        <f>100*(SUM(Taulukko!N57:N59)-SUM(Taulukko!N45:N47))/SUM(Taulukko!N45:N47)</f>
        <v>9.612277867528253</v>
      </c>
      <c r="L48" s="63">
        <f>100*(SUM(Taulukko!P57:P59)-SUM(Taulukko!P45:P47))/SUM(Taulukko!P45:P47)</f>
        <v>7.419962335216568</v>
      </c>
      <c r="M48" s="63">
        <f>100*(SUM(Taulukko!Q57:Q59)-SUM(Taulukko!Q45:Q47))/SUM(Taulukko!Q45:Q47)</f>
        <v>7.054409005628522</v>
      </c>
      <c r="N48" s="63">
        <f>100*(SUM(Taulukko!R57:R59)-SUM(Taulukko!R45:R47))/SUM(Taulukko!R45:R47)</f>
        <v>7.0650131529500015</v>
      </c>
      <c r="O48" s="63">
        <f>100*(SUM(Taulukko!T57:T59)-SUM(Taulukko!T45:T47))/SUM(Taulukko!T45:T47)</f>
        <v>5.0039714058776665</v>
      </c>
      <c r="P48" s="63">
        <f>100*(SUM(Taulukko!U57:U59)-SUM(Taulukko!U45:U47))/SUM(Taulukko!U45:U47)</f>
        <v>5.207547169811304</v>
      </c>
      <c r="Q48" s="63">
        <f>100*(SUM(Taulukko!V57:V59)-SUM(Taulukko!V45:V47))/SUM(Taulukko!V45:V47)</f>
        <v>6.216830932524654</v>
      </c>
      <c r="R48" s="63">
        <f>100*(SUM(Taulukko!X57:X59)-SUM(Taulukko!X45:X47))/SUM(Taulukko!X45:X47)</f>
        <v>3.2907991940899968</v>
      </c>
      <c r="S48" s="63">
        <f>100*(SUM(Taulukko!Y57:Y59)-SUM(Taulukko!Y45:Y47))/SUM(Taulukko!Y45:Y47)</f>
        <v>3.072525902107904</v>
      </c>
      <c r="T48" s="63">
        <f>100*(SUM(Taulukko!Z57:Z59)-SUM(Taulukko!Z45:Z47))/SUM(Taulukko!Z45:Z47)</f>
        <v>3.0010718113611925</v>
      </c>
      <c r="U48" s="63">
        <f>100*(SUM(Taulukko!AB57:AB59)-SUM(Taulukko!AB45:AB47))/SUM(Taulukko!AB45:AB47)</f>
        <v>7.517347725520432</v>
      </c>
      <c r="V48" s="63">
        <f>100*(SUM(Taulukko!AC57:AC59)-SUM(Taulukko!AC45:AC47))/SUM(Taulukko!AC45:AC47)</f>
        <v>6.993538578487281</v>
      </c>
      <c r="W48" s="63">
        <f>100*(SUM(Taulukko!AD57:AD59)-SUM(Taulukko!AD45:AD47))/SUM(Taulukko!AD45:AD47)</f>
        <v>6.993538578487258</v>
      </c>
      <c r="X48" s="63">
        <f>100*(SUM(Taulukko!AF57:AF59)-SUM(Taulukko!AF45:AF47))/SUM(Taulukko!AF45:AF47)</f>
        <v>9.769230769230782</v>
      </c>
      <c r="Y48" s="63">
        <f>100*(SUM(Taulukko!AG57:AG59)-SUM(Taulukko!AG45:AG47))/SUM(Taulukko!AG45:AG47)</f>
        <v>9.750297265160508</v>
      </c>
      <c r="Z48" s="63">
        <f>100*(SUM(Taulukko!AH57:AH59)-SUM(Taulukko!AH45:AH47))/SUM(Taulukko!AH45:AH47)</f>
        <v>9.59175584621482</v>
      </c>
      <c r="AA48" s="63">
        <f>100*(SUM(Taulukko!AJ57:AJ59)-SUM(Taulukko!AJ45:AJ47))/SUM(Taulukko!AJ45:AJ47)</f>
        <v>6.041512231282435</v>
      </c>
      <c r="AB48" s="63">
        <f>100*(SUM(Taulukko!AK57:AK59)-SUM(Taulukko!AK45:AK47))/SUM(Taulukko!AK45:AK47)</f>
        <v>5.969021533811867</v>
      </c>
      <c r="AC48" s="63">
        <f>100*(SUM(Taulukko!AL57:AL59)-SUM(Taulukko!AL45:AL47))/SUM(Taulukko!AL45:AL47)</f>
        <v>6.089258698941007</v>
      </c>
      <c r="AD48" s="54" t="s">
        <v>120</v>
      </c>
    </row>
    <row r="49" spans="1:30" ht="12.75">
      <c r="A49" s="30">
        <v>1999</v>
      </c>
      <c r="B49" s="4" t="s">
        <v>121</v>
      </c>
      <c r="C49" s="63">
        <f>100*(SUM(Taulukko!D58:D60)-SUM(Taulukko!D46:D48))/SUM(Taulukko!D46:D48)</f>
        <v>4.639570552147226</v>
      </c>
      <c r="D49" s="63">
        <f>100*(SUM(Taulukko!E58:E60)-SUM(Taulukko!E46:E48))/SUM(Taulukko!E46:E48)</f>
        <v>4.7829286239882265</v>
      </c>
      <c r="E49" s="63">
        <f>100*(SUM(Taulukko!F58:F60)-SUM(Taulukko!F46:F48))/SUM(Taulukko!F46:F48)</f>
        <v>4.746136865342155</v>
      </c>
      <c r="F49" s="63">
        <f>100*(SUM(Taulukko!H58:H60)-SUM(Taulukko!H46:H48))/SUM(Taulukko!H46:H48)</f>
        <v>3.8595137012736394</v>
      </c>
      <c r="G49" s="63">
        <f>100*(SUM(Taulukko!I58:I60)-SUM(Taulukko!I46:I48))/SUM(Taulukko!I46:I48)</f>
        <v>3.945926196565587</v>
      </c>
      <c r="H49" s="63">
        <f>100*(SUM(Taulukko!J58:J60)-SUM(Taulukko!J46:J48))/SUM(Taulukko!J46:J48)</f>
        <v>3.7522768670309694</v>
      </c>
      <c r="I49" s="63">
        <f>100*(SUM(Taulukko!L58:L60)-SUM(Taulukko!L46:L48))/SUM(Taulukko!L46:L48)</f>
        <v>7.150837988826812</v>
      </c>
      <c r="J49" s="63">
        <f>100*(SUM(Taulukko!M58:M60)-SUM(Taulukko!M46:M48))/SUM(Taulukko!M46:M48)</f>
        <v>9.915696507426732</v>
      </c>
      <c r="K49" s="63">
        <f>100*(SUM(Taulukko!N58:N60)-SUM(Taulukko!N46:N48))/SUM(Taulukko!N46:N48)</f>
        <v>9.440000000000008</v>
      </c>
      <c r="L49" s="63">
        <f>100*(SUM(Taulukko!P58:P60)-SUM(Taulukko!P46:P48))/SUM(Taulukko!P46:P48)</f>
        <v>7.092751363990642</v>
      </c>
      <c r="M49" s="63">
        <f>100*(SUM(Taulukko!Q58:Q60)-SUM(Taulukko!Q46:Q48))/SUM(Taulukko!Q46:Q48)</f>
        <v>7.02278670153157</v>
      </c>
      <c r="N49" s="63">
        <f>100*(SUM(Taulukko!R58:R60)-SUM(Taulukko!R46:R48))/SUM(Taulukko!R46:R48)</f>
        <v>7.025411061285483</v>
      </c>
      <c r="O49" s="63">
        <f>100*(SUM(Taulukko!T58:T60)-SUM(Taulukko!T46:T48))/SUM(Taulukko!T46:T48)</f>
        <v>5.397610218376606</v>
      </c>
      <c r="P49" s="63">
        <f>100*(SUM(Taulukko!U58:U60)-SUM(Taulukko!U46:U48))/SUM(Taulukko!U46:U48)</f>
        <v>5.911144578313248</v>
      </c>
      <c r="Q49" s="63">
        <f>100*(SUM(Taulukko!V58:V60)-SUM(Taulukko!V46:V48))/SUM(Taulukko!V46:V48)</f>
        <v>5.833646970267241</v>
      </c>
      <c r="R49" s="63">
        <f>100*(SUM(Taulukko!X58:X60)-SUM(Taulukko!X46:X48))/SUM(Taulukko!X46:X48)</f>
        <v>2.972872538089951</v>
      </c>
      <c r="S49" s="63">
        <f>100*(SUM(Taulukko!Y58:Y60)-SUM(Taulukko!Y46:Y48))/SUM(Taulukko!Y46:Y48)</f>
        <v>3.1729055258466943</v>
      </c>
      <c r="T49" s="63">
        <f>100*(SUM(Taulukko!Z58:Z60)-SUM(Taulukko!Z46:Z48))/SUM(Taulukko!Z46:Z48)</f>
        <v>3.1016042780748623</v>
      </c>
      <c r="U49" s="63">
        <f>100*(SUM(Taulukko!AB58:AB60)-SUM(Taulukko!AB46:AB48))/SUM(Taulukko!AB46:AB48)</f>
        <v>6.302353410450743</v>
      </c>
      <c r="V49" s="63">
        <f>100*(SUM(Taulukko!AC58:AC60)-SUM(Taulukko!AC46:AC48))/SUM(Taulukko!AC46:AC48)</f>
        <v>6.530766326915822</v>
      </c>
      <c r="W49" s="63">
        <f>100*(SUM(Taulukko!AD58:AD60)-SUM(Taulukko!AD46:AD48))/SUM(Taulukko!AD46:AD48)</f>
        <v>6.759818731117816</v>
      </c>
      <c r="X49" s="63">
        <f>100*(SUM(Taulukko!AF58:AF60)-SUM(Taulukko!AF46:AF48))/SUM(Taulukko!AF46:AF48)</f>
        <v>9.37870993272655</v>
      </c>
      <c r="Y49" s="63">
        <f>100*(SUM(Taulukko!AG58:AG60)-SUM(Taulukko!AG46:AG48))/SUM(Taulukko!AG46:AG48)</f>
        <v>9.716758457907178</v>
      </c>
      <c r="Z49" s="63">
        <f>100*(SUM(Taulukko!AH58:AH60)-SUM(Taulukko!AH46:AH48))/SUM(Taulukko!AH46:AH48)</f>
        <v>9.51257861635222</v>
      </c>
      <c r="AA49" s="63">
        <f>100*(SUM(Taulukko!AJ58:AJ60)-SUM(Taulukko!AJ46:AJ48))/SUM(Taulukko!AJ46:AJ48)</f>
        <v>5.6853582554517</v>
      </c>
      <c r="AB49" s="63">
        <f>100*(SUM(Taulukko!AK58:AK60)-SUM(Taulukko!AK46:AK48))/SUM(Taulukko!AK46:AK48)</f>
        <v>6.015037593984962</v>
      </c>
      <c r="AC49" s="63">
        <f>100*(SUM(Taulukko!AL58:AL60)-SUM(Taulukko!AL46:AL48))/SUM(Taulukko!AL46:AL48)</f>
        <v>5.975197294250273</v>
      </c>
      <c r="AD49" s="54" t="s">
        <v>121</v>
      </c>
    </row>
    <row r="50" spans="1:30" ht="12.75">
      <c r="A50" s="30">
        <v>1999</v>
      </c>
      <c r="B50" s="4" t="s">
        <v>122</v>
      </c>
      <c r="C50" s="63">
        <f>100*(SUM(Taulukko!D59:D61)-SUM(Taulukko!D47:D49))/SUM(Taulukko!D47:D49)</f>
        <v>4.654771140418952</v>
      </c>
      <c r="D50" s="63">
        <f>100*(SUM(Taulukko!E59:E61)-SUM(Taulukko!E47:E49))/SUM(Taulukko!E47:E49)</f>
        <v>4.725274725274717</v>
      </c>
      <c r="E50" s="63">
        <f>100*(SUM(Taulukko!F59:F61)-SUM(Taulukko!F47:F49))/SUM(Taulukko!F47:F49)</f>
        <v>4.725274725274717</v>
      </c>
      <c r="F50" s="63">
        <f>100*(SUM(Taulukko!H59:H61)-SUM(Taulukko!H47:H49))/SUM(Taulukko!H47:H49)</f>
        <v>4.028157997653505</v>
      </c>
      <c r="G50" s="63">
        <f>100*(SUM(Taulukko!I59:I61)-SUM(Taulukko!I47:I49))/SUM(Taulukko!I47:I49)</f>
        <v>3.4107402031930247</v>
      </c>
      <c r="H50" s="63">
        <f>100*(SUM(Taulukko!J59:J61)-SUM(Taulukko!J47:J49))/SUM(Taulukko!J47:J49)</f>
        <v>3.924418604651167</v>
      </c>
      <c r="I50" s="63">
        <f>100*(SUM(Taulukko!L59:L61)-SUM(Taulukko!L47:L49))/SUM(Taulukko!L47:L49)</f>
        <v>7.692307692307706</v>
      </c>
      <c r="J50" s="63">
        <f>100*(SUM(Taulukko!M59:M61)-SUM(Taulukko!M47:M49))/SUM(Taulukko!M47:M49)</f>
        <v>9.123363744545815</v>
      </c>
      <c r="K50" s="63">
        <f>100*(SUM(Taulukko!N59:N61)-SUM(Taulukko!N47:N49))/SUM(Taulukko!N47:N49)</f>
        <v>9.188118811881207</v>
      </c>
      <c r="L50" s="63">
        <f>100*(SUM(Taulukko!P59:P61)-SUM(Taulukko!P47:P49))/SUM(Taulukko!P47:P49)</f>
        <v>7.061143984220898</v>
      </c>
      <c r="M50" s="63">
        <f>100*(SUM(Taulukko!Q59:Q61)-SUM(Taulukko!Q47:Q49))/SUM(Taulukko!Q47:Q49)</f>
        <v>7.103012272220165</v>
      </c>
      <c r="N50" s="63">
        <f>100*(SUM(Taulukko!R59:R61)-SUM(Taulukko!R47:R49))/SUM(Taulukko!R47:R49)</f>
        <v>6.911928651059073</v>
      </c>
      <c r="O50" s="63">
        <f>100*(SUM(Taulukko!T59:T61)-SUM(Taulukko!T47:T49))/SUM(Taulukko!T47:T49)</f>
        <v>4.565837749694247</v>
      </c>
      <c r="P50" s="63">
        <f>100*(SUM(Taulukko!U59:U61)-SUM(Taulukko!U47:U49))/SUM(Taulukko!U47:U49)</f>
        <v>4.889884285181046</v>
      </c>
      <c r="Q50" s="63">
        <f>100*(SUM(Taulukko!V59:V61)-SUM(Taulukko!V47:V49))/SUM(Taulukko!V47:V49)</f>
        <v>5.4932735426008925</v>
      </c>
      <c r="R50" s="63">
        <f>100*(SUM(Taulukko!X59:X61)-SUM(Taulukko!X47:X49))/SUM(Taulukko!X47:X49)</f>
        <v>2.9411764705882395</v>
      </c>
      <c r="S50" s="63">
        <f>100*(SUM(Taulukko!Y59:Y61)-SUM(Taulukko!Y47:Y49))/SUM(Taulukko!Y47:Y49)</f>
        <v>2.985074626865684</v>
      </c>
      <c r="T50" s="63">
        <f>100*(SUM(Taulukko!Z59:Z61)-SUM(Taulukko!Z47:Z49))/SUM(Taulukko!Z47:Z49)</f>
        <v>3.165007112375546</v>
      </c>
      <c r="U50" s="63">
        <f>100*(SUM(Taulukko!AB59:AB61)-SUM(Taulukko!AB47:AB49))/SUM(Taulukko!AB47:AB49)</f>
        <v>6.713232440822667</v>
      </c>
      <c r="V50" s="63">
        <f>100*(SUM(Taulukko!AC59:AC61)-SUM(Taulukko!AC47:AC49))/SUM(Taulukko!AC47:AC49)</f>
        <v>6.609087495306032</v>
      </c>
      <c r="W50" s="63">
        <f>100*(SUM(Taulukko!AD59:AD61)-SUM(Taulukko!AD47:AD49))/SUM(Taulukko!AD47:AD49)</f>
        <v>6.679174484052537</v>
      </c>
      <c r="X50" s="63">
        <f>100*(SUM(Taulukko!AF59:AF61)-SUM(Taulukko!AF47:AF49))/SUM(Taulukko!AF47:AF49)</f>
        <v>9.30807248764415</v>
      </c>
      <c r="Y50" s="63">
        <f>100*(SUM(Taulukko!AG59:AG61)-SUM(Taulukko!AG47:AG49))/SUM(Taulukko!AG47:AG49)</f>
        <v>9.317738791422993</v>
      </c>
      <c r="Z50" s="63">
        <f>100*(SUM(Taulukko!AH59:AH61)-SUM(Taulukko!AH47:AH49))/SUM(Taulukko!AH47:AH49)</f>
        <v>9.35672514619883</v>
      </c>
      <c r="AA50" s="63">
        <f>100*(SUM(Taulukko!AJ59:AJ61)-SUM(Taulukko!AJ47:AJ49))/SUM(Taulukko!AJ47:AJ49)</f>
        <v>5.5751864939143925</v>
      </c>
      <c r="AB50" s="63">
        <f>100*(SUM(Taulukko!AK59:AK61)-SUM(Taulukko!AK47:AK49))/SUM(Taulukko!AK47:AK49)</f>
        <v>5.59284116331094</v>
      </c>
      <c r="AC50" s="63">
        <f>100*(SUM(Taulukko!AL59:AL61)-SUM(Taulukko!AL47:AL49))/SUM(Taulukko!AL47:AL49)</f>
        <v>5.862584017923819</v>
      </c>
      <c r="AD50" s="3">
        <v>11</v>
      </c>
    </row>
    <row r="51" spans="1:30" ht="12.75">
      <c r="A51" s="30">
        <v>1999</v>
      </c>
      <c r="B51" s="4" t="s">
        <v>123</v>
      </c>
      <c r="C51" s="63">
        <f>100*(SUM(Taulukko!D60:D62)-SUM(Taulukko!D48:D50))/SUM(Taulukko!D48:D50)</f>
        <v>4.64593480704385</v>
      </c>
      <c r="D51" s="63">
        <f>100*(SUM(Taulukko!E60:E62)-SUM(Taulukko!E48:E50))/SUM(Taulukko!E48:E50)</f>
        <v>4.629967189208891</v>
      </c>
      <c r="E51" s="63">
        <f>100*(SUM(Taulukko!F60:F62)-SUM(Taulukko!F48:F50))/SUM(Taulukko!F48:F50)</f>
        <v>4.742794600510762</v>
      </c>
      <c r="F51" s="63">
        <f>100*(SUM(Taulukko!H60:H62)-SUM(Taulukko!H48:H50))/SUM(Taulukko!H48:H50)</f>
        <v>3.9237668161434973</v>
      </c>
      <c r="G51" s="63">
        <f>100*(SUM(Taulukko!I60:I62)-SUM(Taulukko!I48:I50))/SUM(Taulukko!I48:I50)</f>
        <v>1.4482515012363002</v>
      </c>
      <c r="H51" s="63">
        <f>100*(SUM(Taulukko!J60:J62)-SUM(Taulukko!J48:J50))/SUM(Taulukko!J48:J50)</f>
        <v>4.13193185936935</v>
      </c>
      <c r="I51" s="63">
        <f>100*(SUM(Taulukko!L60:L62)-SUM(Taulukko!L48:L50))/SUM(Taulukko!L48:L50)</f>
        <v>7.941712204007289</v>
      </c>
      <c r="J51" s="63">
        <f>100*(SUM(Taulukko!M60:M62)-SUM(Taulukko!M48:M50))/SUM(Taulukko!M48:M50)</f>
        <v>8.060747663551398</v>
      </c>
      <c r="K51" s="63">
        <f>100*(SUM(Taulukko!N60:N62)-SUM(Taulukko!N48:N50))/SUM(Taulukko!N48:N50)</f>
        <v>9.10518053375197</v>
      </c>
      <c r="L51" s="63">
        <f>100*(SUM(Taulukko!P60:P62)-SUM(Taulukko!P48:P50))/SUM(Taulukko!P48:P50)</f>
        <v>6.636329161926432</v>
      </c>
      <c r="M51" s="63">
        <f>100*(SUM(Taulukko!Q60:Q62)-SUM(Taulukko!Q48:Q50))/SUM(Taulukko!Q48:Q50)</f>
        <v>6.797192463982281</v>
      </c>
      <c r="N51" s="63">
        <f>100*(SUM(Taulukko!R60:R62)-SUM(Taulukko!R48:R50))/SUM(Taulukko!R48:R50)</f>
        <v>6.7257945306725535</v>
      </c>
      <c r="O51" s="63">
        <f>100*(SUM(Taulukko!T60:T62)-SUM(Taulukko!T48:T50))/SUM(Taulukko!T48:T50)</f>
        <v>3.627760252365926</v>
      </c>
      <c r="P51" s="63">
        <f>100*(SUM(Taulukko!U60:U62)-SUM(Taulukko!U48:U50))/SUM(Taulukko!U48:U50)</f>
        <v>3.95563770794824</v>
      </c>
      <c r="Q51" s="63">
        <f>100*(SUM(Taulukko!V60:V62)-SUM(Taulukko!V48:V50))/SUM(Taulukko!V48:V50)</f>
        <v>5.308092056421683</v>
      </c>
      <c r="R51" s="63">
        <f>100*(SUM(Taulukko!X60:X62)-SUM(Taulukko!X48:X50))/SUM(Taulukko!X48:X50)</f>
        <v>3.3948339483395</v>
      </c>
      <c r="S51" s="63">
        <f>100*(SUM(Taulukko!Y60:Y62)-SUM(Taulukko!Y48:Y50))/SUM(Taulukko!Y48:Y50)</f>
        <v>3.3699893579283438</v>
      </c>
      <c r="T51" s="63">
        <f>100*(SUM(Taulukko!Z60:Z62)-SUM(Taulukko!Z48:Z50))/SUM(Taulukko!Z48:Z50)</f>
        <v>3.228095069173474</v>
      </c>
      <c r="U51" s="63">
        <f>100*(SUM(Taulukko!AB60:AB62)-SUM(Taulukko!AB48:AB50))/SUM(Taulukko!AB48:AB50)</f>
        <v>6.140350877192965</v>
      </c>
      <c r="V51" s="63">
        <f>100*(SUM(Taulukko!AC60:AC62)-SUM(Taulukko!AC48:AC50))/SUM(Taulukko!AC48:AC50)</f>
        <v>6.636838180462323</v>
      </c>
      <c r="W51" s="63">
        <f>100*(SUM(Taulukko!AD60:AD62)-SUM(Taulukko!AD48:AD50))/SUM(Taulukko!AD48:AD50)</f>
        <v>6.597092806559839</v>
      </c>
      <c r="X51" s="63">
        <f>100*(SUM(Taulukko!AF60:AF62)-SUM(Taulukko!AF48:AF50))/SUM(Taulukko!AF48:AF50)</f>
        <v>9.257052046086615</v>
      </c>
      <c r="Y51" s="63">
        <f>100*(SUM(Taulukko!AG60:AG62)-SUM(Taulukko!AG48:AG50))/SUM(Taulukko!AG48:AG50)</f>
        <v>9.242072699149256</v>
      </c>
      <c r="Z51" s="63">
        <f>100*(SUM(Taulukko!AH60:AH62)-SUM(Taulukko!AH48:AH50))/SUM(Taulukko!AH48:AH50)</f>
        <v>9.122535755701595</v>
      </c>
      <c r="AA51" s="63">
        <f>100*(SUM(Taulukko!AJ60:AJ62)-SUM(Taulukko!AJ48:AJ50))/SUM(Taulukko!AJ48:AJ50)</f>
        <v>5.460750853242334</v>
      </c>
      <c r="AB51" s="63">
        <f>100*(SUM(Taulukko!AK60:AK62)-SUM(Taulukko!AK48:AK50))/SUM(Taulukko!AK48:AK50)</f>
        <v>5.210643015521051</v>
      </c>
      <c r="AC51" s="63">
        <f>100*(SUM(Taulukko!AL60:AL62)-SUM(Taulukko!AL48:AL50))/SUM(Taulukko!AL48:AL50)</f>
        <v>5.906389301634485</v>
      </c>
      <c r="AD51" s="3">
        <v>12</v>
      </c>
    </row>
    <row r="52" spans="1:39" s="4" customFormat="1" ht="12.75">
      <c r="A52" s="35">
        <v>2000</v>
      </c>
      <c r="B52" s="33" t="s">
        <v>97</v>
      </c>
      <c r="C52" s="34">
        <f>100*(SUM(Taulukko!D61:D63)-SUM(Taulukko!D49:D51))/SUM(Taulukko!D49:D51)</f>
        <v>4.763705103969762</v>
      </c>
      <c r="D52" s="34">
        <f>100*(SUM(Taulukko!E61:E63)-SUM(Taulukko!E49:E51))/SUM(Taulukko!E49:E51)</f>
        <v>4.7272727272727275</v>
      </c>
      <c r="E52" s="34">
        <f>100*(SUM(Taulukko!F61:F63)-SUM(Taulukko!F49:F51))/SUM(Taulukko!F49:F51)</f>
        <v>4.872727272727264</v>
      </c>
      <c r="F52" s="34">
        <f>100*(SUM(Taulukko!H61:H63)-SUM(Taulukko!H49:H51))/SUM(Taulukko!H49:H51)</f>
        <v>4.43349753694583</v>
      </c>
      <c r="G52" s="34">
        <f>100*(SUM(Taulukko!I61:I63)-SUM(Taulukko!I49:I51))/SUM(Taulukko!I49:I51)</f>
        <v>1.9774011299434908</v>
      </c>
      <c r="H52" s="34">
        <f>100*(SUM(Taulukko!J61:J63)-SUM(Taulukko!J49:J51))/SUM(Taulukko!J49:J51)</f>
        <v>4.37454808387562</v>
      </c>
      <c r="I52" s="34">
        <f>100*(SUM(Taulukko!L61:L63)-SUM(Taulukko!L49:L51))/SUM(Taulukko!L49:L51)</f>
        <v>9.664375252729482</v>
      </c>
      <c r="J52" s="34">
        <f>100*(SUM(Taulukko!M61:M63)-SUM(Taulukko!M49:M51))/SUM(Taulukko!M49:M51)</f>
        <v>8.49825378346914</v>
      </c>
      <c r="K52" s="34">
        <f>100*(SUM(Taulukko!N61:N63)-SUM(Taulukko!N49:N51))/SUM(Taulukko!N49:N51)</f>
        <v>9.395711500974668</v>
      </c>
      <c r="L52" s="34">
        <f>100*(SUM(Taulukko!P61:P63)-SUM(Taulukko!P49:P51))/SUM(Taulukko!P49:P51)</f>
        <v>6.114028507126764</v>
      </c>
      <c r="M52" s="34">
        <f>100*(SUM(Taulukko!Q61:Q63)-SUM(Taulukko!Q49:Q51))/SUM(Taulukko!Q49:Q51)</f>
        <v>6.3188831741366815</v>
      </c>
      <c r="N52" s="34">
        <f>100*(SUM(Taulukko!R61:R63)-SUM(Taulukko!R49:R51))/SUM(Taulukko!R49:R51)</f>
        <v>6.578463800073494</v>
      </c>
      <c r="O52" s="34">
        <f>100*(SUM(Taulukko!T61:T63)-SUM(Taulukko!T49:T51))/SUM(Taulukko!T49:T51)</f>
        <v>3.375527426160342</v>
      </c>
      <c r="P52" s="34">
        <f>100*(SUM(Taulukko!U61:U63)-SUM(Taulukko!U49:U51))/SUM(Taulukko!U49:U51)</f>
        <v>4.224834680382072</v>
      </c>
      <c r="Q52" s="34">
        <f>100*(SUM(Taulukko!V61:V63)-SUM(Taulukko!V49:V51))/SUM(Taulukko!V49:V51)</f>
        <v>5.2748063445222995</v>
      </c>
      <c r="R52" s="34">
        <f>100*(SUM(Taulukko!X61:X63)-SUM(Taulukko!X49:X51))/SUM(Taulukko!X49:X51)</f>
        <v>3.134218289085524</v>
      </c>
      <c r="S52" s="34">
        <f>100*(SUM(Taulukko!Y61:Y63)-SUM(Taulukko!Y49:Y51))/SUM(Taulukko!Y49:Y51)</f>
        <v>3.0367231638417955</v>
      </c>
      <c r="T52" s="34">
        <f>100*(SUM(Taulukko!Z61:Z63)-SUM(Taulukko!Z49:Z51))/SUM(Taulukko!Z49:Z51)</f>
        <v>3.3262561924982226</v>
      </c>
      <c r="U52" s="34">
        <f>100*(SUM(Taulukko!AB61:AB63)-SUM(Taulukko!AB49:AB51))/SUM(Taulukko!AB49:AB51)</f>
        <v>6.423741547708476</v>
      </c>
      <c r="V52" s="34">
        <f>100*(SUM(Taulukko!AC61:AC63)-SUM(Taulukko!AC49:AC51))/SUM(Taulukko!AC49:AC51)</f>
        <v>6.474287828338882</v>
      </c>
      <c r="W52" s="34">
        <f>100*(SUM(Taulukko!AD61:AD63)-SUM(Taulukko!AD49:AD51))/SUM(Taulukko!AD49:AD51)</f>
        <v>6.51128375878652</v>
      </c>
      <c r="X52" s="34">
        <f>100*(SUM(Taulukko!AF61:AF63)-SUM(Taulukko!AF49:AF51))/SUM(Taulukko!AF49:AF51)</f>
        <v>8.735177865612657</v>
      </c>
      <c r="Y52" s="34">
        <f>100*(SUM(Taulukko!AG61:AG63)-SUM(Taulukko!AG49:AG51))/SUM(Taulukko!AG49:AG51)</f>
        <v>8.697318007662831</v>
      </c>
      <c r="Z52" s="34">
        <f>100*(SUM(Taulukko!AH61:AH63)-SUM(Taulukko!AH49:AH51))/SUM(Taulukko!AH49:AH51)</f>
        <v>8.93404907975463</v>
      </c>
      <c r="AA52" s="34">
        <f>100*(SUM(Taulukko!AJ61:AJ63)-SUM(Taulukko!AJ49:AJ51))/SUM(Taulukko!AJ49:AJ51)</f>
        <v>6.581986143187054</v>
      </c>
      <c r="AB52" s="34">
        <f>100*(SUM(Taulukko!AK61:AK63)-SUM(Taulukko!AK49:AK51))/SUM(Taulukko!AK49:AK51)</f>
        <v>5.880177514792913</v>
      </c>
      <c r="AC52" s="34">
        <f>100*(SUM(Taulukko!AL61:AL63)-SUM(Taulukko!AL49:AL51))/SUM(Taulukko!AL49:AL51)</f>
        <v>6.104328523862397</v>
      </c>
      <c r="AD52" s="53" t="s">
        <v>131</v>
      </c>
      <c r="AE52" s="58"/>
      <c r="AF52" s="58"/>
      <c r="AG52" s="58"/>
      <c r="AH52" s="58"/>
      <c r="AI52" s="58"/>
      <c r="AJ52" s="58"/>
      <c r="AK52" s="58"/>
      <c r="AL52" s="58"/>
      <c r="AM52" s="36"/>
    </row>
    <row r="53" spans="1:30" ht="12.75">
      <c r="A53" s="30">
        <v>2000</v>
      </c>
      <c r="B53" s="4" t="s">
        <v>101</v>
      </c>
      <c r="C53" s="63">
        <f>100*(SUM(Taulukko!D62:D64)-SUM(Taulukko!D50:D52))/SUM(Taulukko!D50:D52)</f>
        <v>5.065666041275797</v>
      </c>
      <c r="D53" s="63">
        <f>100*(SUM(Taulukko!E62:E64)-SUM(Taulukko!E50:E52))/SUM(Taulukko!E50:E52)</f>
        <v>5.005440696409123</v>
      </c>
      <c r="E53" s="63">
        <f>100*(SUM(Taulukko!F62:F64)-SUM(Taulukko!F50:F52))/SUM(Taulukko!F50:F52)</f>
        <v>5.1505259339861915</v>
      </c>
      <c r="F53" s="63">
        <f>100*(SUM(Taulukko!H62:H64)-SUM(Taulukko!H50:H52))/SUM(Taulukko!H50:H52)</f>
        <v>5.353159851301107</v>
      </c>
      <c r="G53" s="63">
        <f>100*(SUM(Taulukko!I62:I64)-SUM(Taulukko!I50:I52))/SUM(Taulukko!I50:I52)</f>
        <v>2.7208480565370983</v>
      </c>
      <c r="H53" s="63">
        <f>100*(SUM(Taulukko!J62:J64)-SUM(Taulukko!J50:J52))/SUM(Taulukko!J50:J52)</f>
        <v>4.6176046176046</v>
      </c>
      <c r="I53" s="63">
        <f>100*(SUM(Taulukko!L62:L64)-SUM(Taulukko!L50:L52))/SUM(Taulukko!L50:L52)</f>
        <v>11.305460750853243</v>
      </c>
      <c r="J53" s="63">
        <f>100*(SUM(Taulukko!M62:M64)-SUM(Taulukko!M50:M52))/SUM(Taulukko!M50:M52)</f>
        <v>9.601238869531555</v>
      </c>
      <c r="K53" s="63">
        <f>100*(SUM(Taulukko!N62:N64)-SUM(Taulukko!N50:N52))/SUM(Taulukko!N50:N52)</f>
        <v>10.050446255335677</v>
      </c>
      <c r="L53" s="63">
        <f>100*(SUM(Taulukko!P62:P64)-SUM(Taulukko!P50:P52))/SUM(Taulukko!P50:P52)</f>
        <v>5.849685301740079</v>
      </c>
      <c r="M53" s="63">
        <f>100*(SUM(Taulukko!Q62:Q64)-SUM(Taulukko!Q50:Q52))/SUM(Taulukko!Q50:Q52)</f>
        <v>6.09711573566997</v>
      </c>
      <c r="N53" s="63">
        <f>100*(SUM(Taulukko!R62:R64)-SUM(Taulukko!R50:R52))/SUM(Taulukko!R50:R52)</f>
        <v>6.469298245614009</v>
      </c>
      <c r="O53" s="63">
        <f>100*(SUM(Taulukko!T62:T64)-SUM(Taulukko!T50:T52))/SUM(Taulukko!T50:T52)</f>
        <v>4.448598130841113</v>
      </c>
      <c r="P53" s="63">
        <f>100*(SUM(Taulukko!U62:U64)-SUM(Taulukko!U50:U52))/SUM(Taulukko!U50:U52)</f>
        <v>5.282465150403513</v>
      </c>
      <c r="Q53" s="63">
        <f>100*(SUM(Taulukko!V62:V64)-SUM(Taulukko!V50:V52))/SUM(Taulukko!V50:V52)</f>
        <v>5.429200293470269</v>
      </c>
      <c r="R53" s="63">
        <f>100*(SUM(Taulukko!X62:X64)-SUM(Taulukko!X50:X52))/SUM(Taulukko!X50:X52)</f>
        <v>3.0080704328686676</v>
      </c>
      <c r="S53" s="63">
        <f>100*(SUM(Taulukko!Y62:Y64)-SUM(Taulukko!Y50:Y52))/SUM(Taulukko!Y50:Y52)</f>
        <v>3.2087447108603544</v>
      </c>
      <c r="T53" s="63">
        <f>100*(SUM(Taulukko!Z62:Z64)-SUM(Taulukko!Z50:Z52))/SUM(Taulukko!Z50:Z52)</f>
        <v>3.4604519774011133</v>
      </c>
      <c r="U53" s="63">
        <f>100*(SUM(Taulukko!AB62:AB64)-SUM(Taulukko!AB50:AB52))/SUM(Taulukko!AB50:AB52)</f>
        <v>5.522163786626592</v>
      </c>
      <c r="V53" s="63">
        <f>100*(SUM(Taulukko!AC62:AC64)-SUM(Taulukko!AC50:AC52))/SUM(Taulukko!AC50:AC52)</f>
        <v>6.121700879765392</v>
      </c>
      <c r="W53" s="63">
        <f>100*(SUM(Taulukko!AD62:AD64)-SUM(Taulukko!AD50:AD52))/SUM(Taulukko!AD50:AD52)</f>
        <v>6.502571638501098</v>
      </c>
      <c r="X53" s="63">
        <f>100*(SUM(Taulukko!AF62:AF64)-SUM(Taulukko!AF50:AF52))/SUM(Taulukko!AF50:AF52)</f>
        <v>8.538973756365063</v>
      </c>
      <c r="Y53" s="63">
        <f>100*(SUM(Taulukko!AG62:AG64)-SUM(Taulukko!AG50:AG52))/SUM(Taulukko!AG50:AG52)</f>
        <v>8.748573602130088</v>
      </c>
      <c r="Z53" s="63">
        <f>100*(SUM(Taulukko!AH62:AH64)-SUM(Taulukko!AH50:AH52))/SUM(Taulukko!AH50:AH52)</f>
        <v>8.824648155192106</v>
      </c>
      <c r="AA53" s="63">
        <f>100*(SUM(Taulukko!AJ62:AJ64)-SUM(Taulukko!AJ50:AJ52))/SUM(Taulukko!AJ50:AJ52)</f>
        <v>6.899195093905711</v>
      </c>
      <c r="AB53" s="63">
        <f>100*(SUM(Taulukko!AK62:AK64)-SUM(Taulukko!AK50:AK52))/SUM(Taulukko!AK50:AK52)</f>
        <v>6.346863468634703</v>
      </c>
      <c r="AC53" s="63">
        <f>100*(SUM(Taulukko!AL62:AL64)-SUM(Taulukko!AL50:AL52))/SUM(Taulukko!AL50:AL52)</f>
        <v>6.376704754883896</v>
      </c>
      <c r="AD53" s="36" t="s">
        <v>132</v>
      </c>
    </row>
    <row r="54" spans="1:30" ht="12.75">
      <c r="A54" s="30">
        <v>2000</v>
      </c>
      <c r="B54" s="4" t="s">
        <v>105</v>
      </c>
      <c r="C54" s="63">
        <f>100*(SUM(Taulukko!D63:D65)-SUM(Taulukko!D51:D53))/SUM(Taulukko!D51:D53)</f>
        <v>6.15969581749049</v>
      </c>
      <c r="D54" s="63">
        <f>100*(SUM(Taulukko!E63:E65)-SUM(Taulukko!E51:E53))/SUM(Taulukko!E51:E53)</f>
        <v>5.4288816503800215</v>
      </c>
      <c r="E54" s="63">
        <f>100*(SUM(Taulukko!F63:F65)-SUM(Taulukko!F51:F53))/SUM(Taulukko!F51:F53)</f>
        <v>5.4992764109985695</v>
      </c>
      <c r="F54" s="63">
        <f>100*(SUM(Taulukko!H63:H65)-SUM(Taulukko!H51:H53))/SUM(Taulukko!H51:H53)</f>
        <v>6.850870552611667</v>
      </c>
      <c r="G54" s="63">
        <f>100*(SUM(Taulukko!I63:I65)-SUM(Taulukko!I51:I53))/SUM(Taulukko!I51:I53)</f>
        <v>5.234657039711191</v>
      </c>
      <c r="H54" s="63">
        <f>100*(SUM(Taulukko!J63:J65)-SUM(Taulukko!J51:J53))/SUM(Taulukko!J51:J53)</f>
        <v>4.821878373515665</v>
      </c>
      <c r="I54" s="63">
        <f>100*(SUM(Taulukko!L63:L65)-SUM(Taulukko!L51:L53))/SUM(Taulukko!L51:L53)</f>
        <v>14.272388059701475</v>
      </c>
      <c r="J54" s="63">
        <f>100*(SUM(Taulukko!M63:M65)-SUM(Taulukko!M51:M53))/SUM(Taulukko!M51:M53)</f>
        <v>11.577311577311605</v>
      </c>
      <c r="K54" s="63">
        <f>100*(SUM(Taulukko!N63:N65)-SUM(Taulukko!N51:N53))/SUM(Taulukko!N51:N53)</f>
        <v>10.780525502318383</v>
      </c>
      <c r="L54" s="63">
        <f>100*(SUM(Taulukko!P63:P65)-SUM(Taulukko!P51:P53))/SUM(Taulukko!P51:P53)</f>
        <v>6.280373831775705</v>
      </c>
      <c r="M54" s="63">
        <f>100*(SUM(Taulukko!Q63:Q65)-SUM(Taulukko!Q51:Q53))/SUM(Taulukko!Q51:Q53)</f>
        <v>6.472727272727256</v>
      </c>
      <c r="N54" s="63">
        <f>100*(SUM(Taulukko!R63:R65)-SUM(Taulukko!R51:R53))/SUM(Taulukko!R51:R53)</f>
        <v>6.506724827335505</v>
      </c>
      <c r="O54" s="63">
        <f>100*(SUM(Taulukko!T63:T65)-SUM(Taulukko!T51:T53))/SUM(Taulukko!T51:T53)</f>
        <v>11.123348017621149</v>
      </c>
      <c r="P54" s="63">
        <f>100*(SUM(Taulukko!U63:U65)-SUM(Taulukko!U51:U53))/SUM(Taulukko!U51:U53)</f>
        <v>10.928362573099406</v>
      </c>
      <c r="Q54" s="63">
        <f>100*(SUM(Taulukko!V63:V65)-SUM(Taulukko!V51:V53))/SUM(Taulukko!V51:V53)</f>
        <v>5.581904414447265</v>
      </c>
      <c r="R54" s="63">
        <f>100*(SUM(Taulukko!X63:X65)-SUM(Taulukko!X51:X53))/SUM(Taulukko!X51:X53)</f>
        <v>3.5068290882244373</v>
      </c>
      <c r="S54" s="63">
        <f>100*(SUM(Taulukko!Y63:Y65)-SUM(Taulukko!Y51:Y53))/SUM(Taulukko!Y51:Y53)</f>
        <v>3.870513722730472</v>
      </c>
      <c r="T54" s="63">
        <f>100*(SUM(Taulukko!Z63:Z65)-SUM(Taulukko!Z51:Z53))/SUM(Taulukko!Z51:Z53)</f>
        <v>3.664552501761796</v>
      </c>
      <c r="U54" s="63">
        <f>100*(SUM(Taulukko!AB63:AB65)-SUM(Taulukko!AB51:AB53))/SUM(Taulukko!AB51:AB53)</f>
        <v>6.669251647925571</v>
      </c>
      <c r="V54" s="63">
        <f>100*(SUM(Taulukko!AC63:AC65)-SUM(Taulukko!AC51:AC53))/SUM(Taulukko!AC51:AC53)</f>
        <v>6.712878511492147</v>
      </c>
      <c r="W54" s="63">
        <f>100*(SUM(Taulukko!AD63:AD65)-SUM(Taulukko!AD51:AD53))/SUM(Taulukko!AD51:AD53)</f>
        <v>6.7957617829740675</v>
      </c>
      <c r="X54" s="63">
        <f>100*(SUM(Taulukko!AF63:AF65)-SUM(Taulukko!AF51:AF53))/SUM(Taulukko!AF51:AF53)</f>
        <v>8.598726114649656</v>
      </c>
      <c r="Y54" s="63">
        <f>100*(SUM(Taulukko!AG63:AG65)-SUM(Taulukko!AG51:AG53))/SUM(Taulukko!AG51:AG53)</f>
        <v>8.833522083805224</v>
      </c>
      <c r="Z54" s="63">
        <f>100*(SUM(Taulukko!AH63:AH65)-SUM(Taulukko!AH51:AH53))/SUM(Taulukko!AH51:AH53)</f>
        <v>8.91238670694865</v>
      </c>
      <c r="AA54" s="63">
        <f>100*(SUM(Taulukko!AJ63:AJ65)-SUM(Taulukko!AJ51:AJ53))/SUM(Taulukko!AJ51:AJ53)</f>
        <v>7.471931862175769</v>
      </c>
      <c r="AB54" s="63">
        <f>100*(SUM(Taulukko!AK63:AK65)-SUM(Taulukko!AK51:AK53))/SUM(Taulukko!AK51:AK53)</f>
        <v>6.914306730415599</v>
      </c>
      <c r="AC54" s="63">
        <f>100*(SUM(Taulukko!AL63:AL65)-SUM(Taulukko!AL51:AL53))/SUM(Taulukko!AL51:AL53)</f>
        <v>6.644640234948614</v>
      </c>
      <c r="AD54" s="36" t="s">
        <v>106</v>
      </c>
    </row>
    <row r="55" spans="1:30" s="31" customFormat="1" ht="12.75">
      <c r="A55" s="30">
        <v>2000</v>
      </c>
      <c r="B55" s="4" t="s">
        <v>109</v>
      </c>
      <c r="C55" s="63">
        <f>100*(SUM(Taulukko!D64:D66)-SUM(Taulukko!D52:D54))/SUM(Taulukko!D52:D54)</f>
        <v>5.64216778025243</v>
      </c>
      <c r="D55" s="63">
        <f>100*(SUM(Taulukko!E64:E66)-SUM(Taulukko!E52:E54))/SUM(Taulukko!E52:E54)</f>
        <v>5.918440996030306</v>
      </c>
      <c r="E55" s="63">
        <f>100*(SUM(Taulukko!F64:F66)-SUM(Taulukko!F52:F54))/SUM(Taulukko!F52:F54)</f>
        <v>5.880230880230885</v>
      </c>
      <c r="F55" s="63">
        <f>100*(SUM(Taulukko!H64:H66)-SUM(Taulukko!H52:H54))/SUM(Taulukko!H52:H54)</f>
        <v>5.414364640883973</v>
      </c>
      <c r="G55" s="63">
        <f>100*(SUM(Taulukko!I64:I66)-SUM(Taulukko!I52:I54))/SUM(Taulukko!I52:I54)</f>
        <v>4.998202085580718</v>
      </c>
      <c r="H55" s="63">
        <f>100*(SUM(Taulukko!J64:J66)-SUM(Taulukko!J52:J54))/SUM(Taulukko!J52:J54)</f>
        <v>4.951560818083966</v>
      </c>
      <c r="I55" s="63">
        <f>100*(SUM(Taulukko!L64:L66)-SUM(Taulukko!L52:L54))/SUM(Taulukko!L52:L54)</f>
        <v>13.076241134751747</v>
      </c>
      <c r="J55" s="63">
        <f>100*(SUM(Taulukko!M64:M66)-SUM(Taulukko!M52:M54))/SUM(Taulukko!M52:M54)</f>
        <v>11.508852963818335</v>
      </c>
      <c r="K55" s="63">
        <f>100*(SUM(Taulukko!N64:N66)-SUM(Taulukko!N52:N54))/SUM(Taulukko!N52:N54)</f>
        <v>11.414296694850112</v>
      </c>
      <c r="L55" s="63">
        <f>100*(SUM(Taulukko!P64:P66)-SUM(Taulukko!P52:P54))/SUM(Taulukko!P52:P54)</f>
        <v>6.3445223164883755</v>
      </c>
      <c r="M55" s="63">
        <f>100*(SUM(Taulukko!Q64:Q66)-SUM(Taulukko!Q52:Q54))/SUM(Taulukko!Q52:Q54)</f>
        <v>6.502890173410426</v>
      </c>
      <c r="N55" s="63">
        <f>100*(SUM(Taulukko!R64:R66)-SUM(Taulukko!R52:R54))/SUM(Taulukko!R52:R54)</f>
        <v>6.505240332490062</v>
      </c>
      <c r="O55" s="63">
        <f>100*(SUM(Taulukko!T64:T66)-SUM(Taulukko!T52:T54))/SUM(Taulukko!T52:T54)</f>
        <v>10.696517412935309</v>
      </c>
      <c r="P55" s="63">
        <f>100*(SUM(Taulukko!U64:U66)-SUM(Taulukko!U52:U54))/SUM(Taulukko!U52:U54)</f>
        <v>10.235081374321885</v>
      </c>
      <c r="Q55" s="63">
        <f>100*(SUM(Taulukko!V64:V66)-SUM(Taulukko!V52:V54))/SUM(Taulukko!V52:V54)</f>
        <v>5.735027223230494</v>
      </c>
      <c r="R55" s="63">
        <f>100*(SUM(Taulukko!X64:X66)-SUM(Taulukko!X52:X54))/SUM(Taulukko!X52:X54)</f>
        <v>3.6740632957439154</v>
      </c>
      <c r="S55" s="63">
        <f>100*(SUM(Taulukko!Y64:Y66)-SUM(Taulukko!Y52:Y54))/SUM(Taulukko!Y52:Y54)</f>
        <v>4.289732770745445</v>
      </c>
      <c r="T55" s="63">
        <f>100*(SUM(Taulukko!Z64:Z66)-SUM(Taulukko!Z52:Z54))/SUM(Taulukko!Z52:Z54)</f>
        <v>3.867791842475387</v>
      </c>
      <c r="U55" s="63">
        <f>100*(SUM(Taulukko!AB64:AB66)-SUM(Taulukko!AB52:AB54))/SUM(Taulukko!AB52:AB54)</f>
        <v>7.158836689038004</v>
      </c>
      <c r="V55" s="63">
        <f>100*(SUM(Taulukko!AC64:AC66)-SUM(Taulukko!AC52:AC54))/SUM(Taulukko!AC52:AC54)</f>
        <v>7.353476519839799</v>
      </c>
      <c r="W55" s="63">
        <f>100*(SUM(Taulukko!AD64:AD66)-SUM(Taulukko!AD52:AD54))/SUM(Taulukko!AD52:AD54)</f>
        <v>7.205240174672515</v>
      </c>
      <c r="X55" s="63">
        <f>100*(SUM(Taulukko!AF64:AF66)-SUM(Taulukko!AF52:AF54))/SUM(Taulukko!AF52:AF54)</f>
        <v>8.814352574102974</v>
      </c>
      <c r="Y55" s="63">
        <f>100*(SUM(Taulukko!AG64:AG66)-SUM(Taulukko!AG52:AG54))/SUM(Taulukko!AG52:AG54)</f>
        <v>9.039759939985004</v>
      </c>
      <c r="Z55" s="63">
        <f>100*(SUM(Taulukko!AH64:AH66)-SUM(Taulukko!AH52:AH54))/SUM(Taulukko!AH52:AH54)</f>
        <v>9.114778694673651</v>
      </c>
      <c r="AA55" s="63">
        <f>100*(SUM(Taulukko!AJ64:AJ66)-SUM(Taulukko!AJ52:AJ54))/SUM(Taulukko!AJ52:AJ54)</f>
        <v>6.52663165791447</v>
      </c>
      <c r="AB55" s="63">
        <f>100*(SUM(Taulukko!AK64:AK66)-SUM(Taulukko!AK52:AK54))/SUM(Taulukko!AK52:AK54)</f>
        <v>6.761695906432748</v>
      </c>
      <c r="AC55" s="63">
        <f>100*(SUM(Taulukko!AL64:AL66)-SUM(Taulukko!AL52:AL54))/SUM(Taulukko!AL52:AL54)</f>
        <v>6.871345029239749</v>
      </c>
      <c r="AD55" s="36" t="s">
        <v>110</v>
      </c>
    </row>
    <row r="56" spans="1:30" ht="12.75">
      <c r="A56" s="30">
        <v>2000</v>
      </c>
      <c r="B56" s="4" t="s">
        <v>111</v>
      </c>
      <c r="C56" s="63">
        <f>100*(SUM(Taulukko!D65:D67)-SUM(Taulukko!D53:D55))/SUM(Taulukko!D53:D55)</f>
        <v>6.167883211678824</v>
      </c>
      <c r="D56" s="63">
        <f>100*(SUM(Taulukko!E65:E67)-SUM(Taulukko!E53:E55))/SUM(Taulukko!E53:E55)</f>
        <v>6.4074874010079235</v>
      </c>
      <c r="E56" s="63">
        <f>100*(SUM(Taulukko!F65:F67)-SUM(Taulukko!F53:F55))/SUM(Taulukko!F53:F55)</f>
        <v>6.256742179072267</v>
      </c>
      <c r="F56" s="63">
        <f>100*(SUM(Taulukko!H65:H67)-SUM(Taulukko!H53:H55))/SUM(Taulukko!H53:H55)</f>
        <v>5.199999999999983</v>
      </c>
      <c r="G56" s="63">
        <f>100*(SUM(Taulukko!I65:I67)-SUM(Taulukko!I53:I55))/SUM(Taulukko!I53:I55)</f>
        <v>4.612084376117281</v>
      </c>
      <c r="H56" s="63">
        <f>100*(SUM(Taulukko!J65:J67)-SUM(Taulukko!J53:J55))/SUM(Taulukko!J53:J55)</f>
        <v>5.078683834048636</v>
      </c>
      <c r="I56" s="63">
        <f>100*(SUM(Taulukko!L65:L67)-SUM(Taulukko!L53:L55))/SUM(Taulukko!L53:L55)</f>
        <v>13.361522198731524</v>
      </c>
      <c r="J56" s="63">
        <f>100*(SUM(Taulukko!M65:M67)-SUM(Taulukko!M53:M55))/SUM(Taulukko!M53:M55)</f>
        <v>11.492936235204287</v>
      </c>
      <c r="K56" s="63">
        <f>100*(SUM(Taulukko!N65:N67)-SUM(Taulukko!N53:N55))/SUM(Taulukko!N53:N55)</f>
        <v>11.83206106870229</v>
      </c>
      <c r="L56" s="63">
        <f>100*(SUM(Taulukko!P65:P67)-SUM(Taulukko!P53:P55))/SUM(Taulukko!P53:P55)</f>
        <v>6.733885487936618</v>
      </c>
      <c r="M56" s="63">
        <f>100*(SUM(Taulukko!Q65:Q67)-SUM(Taulukko!Q53:Q55))/SUM(Taulukko!Q53:Q55)</f>
        <v>6.724199928083398</v>
      </c>
      <c r="N56" s="63">
        <f>100*(SUM(Taulukko!R65:R67)-SUM(Taulukko!R53:R55))/SUM(Taulukko!R53:R55)</f>
        <v>6.539705353934599</v>
      </c>
      <c r="O56" s="63">
        <f>100*(SUM(Taulukko!T65:T67)-SUM(Taulukko!T53:T55))/SUM(Taulukko!T53:T55)</f>
        <v>10.660608178958405</v>
      </c>
      <c r="P56" s="63">
        <f>100*(SUM(Taulukko!U65:U67)-SUM(Taulukko!U53:U55))/SUM(Taulukko!U53:U55)</f>
        <v>9.85663082437276</v>
      </c>
      <c r="Q56" s="63">
        <f>100*(SUM(Taulukko!V65:V67)-SUM(Taulukko!V53:V55))/SUM(Taulukko!V53:V55)</f>
        <v>5.850487540628403</v>
      </c>
      <c r="R56" s="63">
        <f>100*(SUM(Taulukko!X65:X67)-SUM(Taulukko!X53:X55))/SUM(Taulukko!X53:X55)</f>
        <v>4.657039711191327</v>
      </c>
      <c r="S56" s="63">
        <f>100*(SUM(Taulukko!Y65:Y67)-SUM(Taulukko!Y53:Y55))/SUM(Taulukko!Y53:Y55)</f>
        <v>4.773604773604782</v>
      </c>
      <c r="T56" s="63">
        <f>100*(SUM(Taulukko!Z65:Z67)-SUM(Taulukko!Z53:Z55))/SUM(Taulukko!Z53:Z55)</f>
        <v>4.1403508771929864</v>
      </c>
      <c r="U56" s="63">
        <f>100*(SUM(Taulukko!AB65:AB67)-SUM(Taulukko!AB53:AB55))/SUM(Taulukko!AB53:AB55)</f>
        <v>7.8774617067833566</v>
      </c>
      <c r="V56" s="63">
        <f>100*(SUM(Taulukko!AC65:AC67)-SUM(Taulukko!AC53:AC55))/SUM(Taulukko!AC53:AC55)</f>
        <v>7.725788900979329</v>
      </c>
      <c r="W56" s="63">
        <f>100*(SUM(Taulukko!AD65:AD67)-SUM(Taulukko!AD53:AD55))/SUM(Taulukko!AD53:AD55)</f>
        <v>7.502718376223286</v>
      </c>
      <c r="X56" s="63">
        <f>100*(SUM(Taulukko!AF65:AF67)-SUM(Taulukko!AF53:AF55))/SUM(Taulukko!AF53:AF55)</f>
        <v>9.757023538344741</v>
      </c>
      <c r="Y56" s="63">
        <f>100*(SUM(Taulukko!AG65:AG67)-SUM(Taulukko!AG53:AG55))/SUM(Taulukko!AG53:AG55)</f>
        <v>9.507829977628656</v>
      </c>
      <c r="Z56" s="63">
        <f>100*(SUM(Taulukko!AH65:AH67)-SUM(Taulukko!AH53:AH55))/SUM(Taulukko!AH53:AH55)</f>
        <v>9.433258762117804</v>
      </c>
      <c r="AA56" s="63">
        <f>100*(SUM(Taulukko!AJ65:AJ67)-SUM(Taulukko!AJ53:AJ55))/SUM(Taulukko!AJ53:AJ55)</f>
        <v>7.030391797876231</v>
      </c>
      <c r="AB56" s="63">
        <f>100*(SUM(Taulukko!AK65:AK67)-SUM(Taulukko!AK53:AK55))/SUM(Taulukko!AK53:AK55)</f>
        <v>6.79012345679014</v>
      </c>
      <c r="AC56" s="63">
        <f>100*(SUM(Taulukko!AL65:AL67)-SUM(Taulukko!AL53:AL55))/SUM(Taulukko!AL53:AL55)</f>
        <v>7.1688500727802</v>
      </c>
      <c r="AD56" s="36" t="s">
        <v>112</v>
      </c>
    </row>
    <row r="57" spans="1:30" ht="12.75">
      <c r="A57" s="30">
        <v>2000</v>
      </c>
      <c r="B57" s="4" t="s">
        <v>113</v>
      </c>
      <c r="C57" s="63">
        <f>100*(SUM(Taulukko!D66:D68)-SUM(Taulukko!D54:D56))/SUM(Taulukko!D54:D56)</f>
        <v>7.681755829903969</v>
      </c>
      <c r="D57" s="63">
        <f>100*(SUM(Taulukko!E66:E68)-SUM(Taulukko!E54:E56))/SUM(Taulukko!E54:E56)</f>
        <v>7.004310344827587</v>
      </c>
      <c r="E57" s="63">
        <f>100*(SUM(Taulukko!F66:F68)-SUM(Taulukko!F54:F56))/SUM(Taulukko!F54:F56)</f>
        <v>6.55444126074499</v>
      </c>
      <c r="F57" s="63">
        <f>100*(SUM(Taulukko!H66:H68)-SUM(Taulukko!H54:H56))/SUM(Taulukko!H54:H56)</f>
        <v>8.463100880162493</v>
      </c>
      <c r="G57" s="63">
        <f>100*(SUM(Taulukko!I66:I68)-SUM(Taulukko!I54:I56))/SUM(Taulukko!I54:I56)</f>
        <v>7.717041800643096</v>
      </c>
      <c r="H57" s="63">
        <f>100*(SUM(Taulukko!J66:J68)-SUM(Taulukko!J54:J56))/SUM(Taulukko!J54:J56)</f>
        <v>5.240641711229963</v>
      </c>
      <c r="I57" s="63">
        <f>100*(SUM(Taulukko!L66:L68)-SUM(Taulukko!L54:L56))/SUM(Taulukko!L54:L56)</f>
        <v>17.026106696935326</v>
      </c>
      <c r="J57" s="63">
        <f>100*(SUM(Taulukko!M66:M68)-SUM(Taulukko!M54:M56))/SUM(Taulukko!M54:M56)</f>
        <v>13.551579748762856</v>
      </c>
      <c r="K57" s="63">
        <f>100*(SUM(Taulukko!N66:N68)-SUM(Taulukko!N54:N56))/SUM(Taulukko!N54:N56)</f>
        <v>12.040893600908728</v>
      </c>
      <c r="L57" s="63">
        <f>100*(SUM(Taulukko!P66:P68)-SUM(Taulukko!P54:P56))/SUM(Taulukko!P54:P56)</f>
        <v>6.7590402162892875</v>
      </c>
      <c r="M57" s="63">
        <f>100*(SUM(Taulukko!Q66:Q68)-SUM(Taulukko!Q54:Q56))/SUM(Taulukko!Q54:Q56)</f>
        <v>6.5427243475151995</v>
      </c>
      <c r="N57" s="63">
        <f>100*(SUM(Taulukko!R66:R68)-SUM(Taulukko!R54:R56))/SUM(Taulukko!R54:R56)</f>
        <v>6.5023222579492845</v>
      </c>
      <c r="O57" s="63">
        <f>100*(SUM(Taulukko!T66:T68)-SUM(Taulukko!T54:T56))/SUM(Taulukko!T54:T56)</f>
        <v>5.445060319530483</v>
      </c>
      <c r="P57" s="63">
        <f>100*(SUM(Taulukko!U66:U68)-SUM(Taulukko!U54:U56))/SUM(Taulukko!U54:U56)</f>
        <v>5.34378339864622</v>
      </c>
      <c r="Q57" s="63">
        <f>100*(SUM(Taulukko!V66:V68)-SUM(Taulukko!V54:V56))/SUM(Taulukko!V54:V56)</f>
        <v>6.1173083843109035</v>
      </c>
      <c r="R57" s="63">
        <f>100*(SUM(Taulukko!X66:X68)-SUM(Taulukko!X54:X56))/SUM(Taulukko!X54:X56)</f>
        <v>5.477092662762651</v>
      </c>
      <c r="S57" s="63">
        <f>100*(SUM(Taulukko!Y66:Y68)-SUM(Taulukko!Y54:Y56))/SUM(Taulukko!Y54:Y56)</f>
        <v>4.810393258426983</v>
      </c>
      <c r="T57" s="63">
        <f>100*(SUM(Taulukko!Z66:Z68)-SUM(Taulukko!Z54:Z56))/SUM(Taulukko!Z54:Z56)</f>
        <v>4.340217010850554</v>
      </c>
      <c r="U57" s="63">
        <f>100*(SUM(Taulukko!AB66:AB68)-SUM(Taulukko!AB54:AB56))/SUM(Taulukko!AB54:AB56)</f>
        <v>8.444902162718833</v>
      </c>
      <c r="V57" s="63">
        <f>100*(SUM(Taulukko!AC66:AC68)-SUM(Taulukko!AC54:AC56))/SUM(Taulukko!AC54:AC56)</f>
        <v>7.76173285198556</v>
      </c>
      <c r="W57" s="63">
        <f>100*(SUM(Taulukko!AD66:AD68)-SUM(Taulukko!AD54:AD56))/SUM(Taulukko!AD54:AD56)</f>
        <v>7.53696357735306</v>
      </c>
      <c r="X57" s="63">
        <f>100*(SUM(Taulukko!AF66:AF68)-SUM(Taulukko!AF54:AF56))/SUM(Taulukko!AF54:AF56)</f>
        <v>10.33262561924982</v>
      </c>
      <c r="Y57" s="63">
        <f>100*(SUM(Taulukko!AG66:AG68)-SUM(Taulukko!AG54:AG56))/SUM(Taulukko!AG54:AG56)</f>
        <v>9.836674090571641</v>
      </c>
      <c r="Z57" s="63">
        <f>100*(SUM(Taulukko!AH66:AH68)-SUM(Taulukko!AH54:AH56))/SUM(Taulukko!AH54:AH56)</f>
        <v>9.70729899962951</v>
      </c>
      <c r="AA57" s="63">
        <f>100*(SUM(Taulukko!AJ66:AJ68)-SUM(Taulukko!AJ54:AJ56))/SUM(Taulukko!AJ54:AJ56)</f>
        <v>7.713498622589545</v>
      </c>
      <c r="AB57" s="63">
        <f>100*(SUM(Taulukko!AK66:AK68)-SUM(Taulukko!AK54:AK56))/SUM(Taulukko!AK54:AK56)</f>
        <v>7.70069015619324</v>
      </c>
      <c r="AC57" s="63">
        <f>100*(SUM(Taulukko!AL66:AL68)-SUM(Taulukko!AL54:AL56))/SUM(Taulukko!AL54:AL56)</f>
        <v>7.424846070264397</v>
      </c>
      <c r="AD57" s="36" t="s">
        <v>114</v>
      </c>
    </row>
    <row r="58" spans="1:30" ht="12.75">
      <c r="A58" s="30">
        <v>2000</v>
      </c>
      <c r="B58" s="4" t="s">
        <v>115</v>
      </c>
      <c r="C58" s="63">
        <f>100*(SUM(Taulukko!D67:D69)-SUM(Taulukko!D55:D57))/SUM(Taulukko!D55:D57)</f>
        <v>6.709470304975915</v>
      </c>
      <c r="D58" s="63">
        <f>100*(SUM(Taulukko!E67:E69)-SUM(Taulukko!E55:E57))/SUM(Taulukko!E55:E57)</f>
        <v>6.847360912981451</v>
      </c>
      <c r="E58" s="63">
        <f>100*(SUM(Taulukko!F67:F69)-SUM(Taulukko!F55:F57))/SUM(Taulukko!F55:F57)</f>
        <v>6.702317290552589</v>
      </c>
      <c r="F58" s="63">
        <f>100*(SUM(Taulukko!H67:H69)-SUM(Taulukko!H55:H57))/SUM(Taulukko!H55:H57)</f>
        <v>6.789340101522854</v>
      </c>
      <c r="G58" s="63">
        <f>100*(SUM(Taulukko!I67:I69)-SUM(Taulukko!I55:I57))/SUM(Taulukko!I55:I57)</f>
        <v>7.563920454545438</v>
      </c>
      <c r="H58" s="63">
        <f>100*(SUM(Taulukko!J67:J69)-SUM(Taulukko!J55:J57))/SUM(Taulukko!J55:J57)</f>
        <v>5.435168738898761</v>
      </c>
      <c r="I58" s="63">
        <f>100*(SUM(Taulukko!L67:L69)-SUM(Taulukko!L55:L57))/SUM(Taulukko!L55:L57)</f>
        <v>12.390572390572393</v>
      </c>
      <c r="J58" s="63">
        <f>100*(SUM(Taulukko!M67:M69)-SUM(Taulukko!M55:M57))/SUM(Taulukko!M55:M57)</f>
        <v>11.859334081556323</v>
      </c>
      <c r="K58" s="63">
        <f>100*(SUM(Taulukko!N67:N69)-SUM(Taulukko!N55:N57))/SUM(Taulukko!N55:N57)</f>
        <v>11.894934333958721</v>
      </c>
      <c r="L58" s="63">
        <f>100*(SUM(Taulukko!P67:P69)-SUM(Taulukko!P55:P57))/SUM(Taulukko!P55:P57)</f>
        <v>6.878480183426139</v>
      </c>
      <c r="M58" s="63">
        <f>100*(SUM(Taulukko!Q67:Q69)-SUM(Taulukko!Q55:Q57))/SUM(Taulukko!Q55:Q57)</f>
        <v>6.574271499644613</v>
      </c>
      <c r="N58" s="63">
        <f>100*(SUM(Taulukko!R67:R69)-SUM(Taulukko!R55:R57))/SUM(Taulukko!R55:R57)</f>
        <v>6.429840142095923</v>
      </c>
      <c r="O58" s="63">
        <f>100*(SUM(Taulukko!T67:T69)-SUM(Taulukko!T55:T57))/SUM(Taulukko!T55:T57)</f>
        <v>7.175925925925942</v>
      </c>
      <c r="P58" s="63">
        <f>100*(SUM(Taulukko!U67:U69)-SUM(Taulukko!U55:U57))/SUM(Taulukko!U55:U57)</f>
        <v>6.8655643421998445</v>
      </c>
      <c r="Q58" s="63">
        <f>100*(SUM(Taulukko!V67:V69)-SUM(Taulukko!V55:V57))/SUM(Taulukko!V55:V57)</f>
        <v>6.4226767133117955</v>
      </c>
      <c r="R58" s="63">
        <f>100*(SUM(Taulukko!X67:X69)-SUM(Taulukko!X55:X57))/SUM(Taulukko!X55:X57)</f>
        <v>5.467041549515776</v>
      </c>
      <c r="S58" s="63">
        <f>100*(SUM(Taulukko!Y67:Y69)-SUM(Taulukko!Y55:Y57))/SUM(Taulukko!Y55:Y57)</f>
        <v>4.891684136967156</v>
      </c>
      <c r="T58" s="63">
        <f>100*(SUM(Taulukko!Z67:Z69)-SUM(Taulukko!Z55:Z57))/SUM(Taulukko!Z55:Z57)</f>
        <v>4.502617801047112</v>
      </c>
      <c r="U58" s="63">
        <f>100*(SUM(Taulukko!AB67:AB69)-SUM(Taulukko!AB55:AB57))/SUM(Taulukko!AB55:AB57)</f>
        <v>7.241153342070781</v>
      </c>
      <c r="V58" s="63">
        <f>100*(SUM(Taulukko!AC67:AC69)-SUM(Taulukko!AC55:AC57))/SUM(Taulukko!AC55:AC57)</f>
        <v>7.229778095919845</v>
      </c>
      <c r="W58" s="63">
        <f>100*(SUM(Taulukko!AD67:AD69)-SUM(Taulukko!AD55:AD57))/SUM(Taulukko!AD55:AD57)</f>
        <v>7.422015059161007</v>
      </c>
      <c r="X58" s="63">
        <f>100*(SUM(Taulukko!AF67:AF69)-SUM(Taulukko!AF55:AF57))/SUM(Taulukko!AF55:AF57)</f>
        <v>10.24940211820979</v>
      </c>
      <c r="Y58" s="63">
        <f>100*(SUM(Taulukko!AG67:AG69)-SUM(Taulukko!AG55:AG57))/SUM(Taulukko!AG55:AG57)</f>
        <v>9.966899595439509</v>
      </c>
      <c r="Z58" s="63">
        <f>100*(SUM(Taulukko!AH67:AH69)-SUM(Taulukko!AH55:AH57))/SUM(Taulukko!AH55:AH57)</f>
        <v>9.856564913571193</v>
      </c>
      <c r="AA58" s="63">
        <f>100*(SUM(Taulukko!AJ67:AJ69)-SUM(Taulukko!AJ55:AJ57))/SUM(Taulukko!AJ55:AJ57)</f>
        <v>7.518056467498351</v>
      </c>
      <c r="AB58" s="63">
        <f>100*(SUM(Taulukko!AK67:AK69)-SUM(Taulukko!AK55:AK57))/SUM(Taulukko!AK55:AK57)</f>
        <v>7.6341375585163815</v>
      </c>
      <c r="AC58" s="63">
        <f>100*(SUM(Taulukko!AL67:AL69)-SUM(Taulukko!AL55:AL57))/SUM(Taulukko!AL55:AL57)</f>
        <v>7.711711711711703</v>
      </c>
      <c r="AD58" s="36" t="s">
        <v>116</v>
      </c>
    </row>
    <row r="59" spans="1:30" ht="12.75">
      <c r="A59" s="30">
        <v>2000</v>
      </c>
      <c r="B59" s="4" t="s">
        <v>117</v>
      </c>
      <c r="C59" s="63">
        <f>100*(SUM(Taulukko!D68:D70)-SUM(Taulukko!D56:D58))/SUM(Taulukko!D56:D58)</f>
        <v>6.694426649583573</v>
      </c>
      <c r="D59" s="63">
        <f>100*(SUM(Taulukko!E68:E70)-SUM(Taulukko!E56:E58))/SUM(Taulukko!E56:E58)</f>
        <v>6.661941885187814</v>
      </c>
      <c r="E59" s="63">
        <f>100*(SUM(Taulukko!F68:F70)-SUM(Taulukko!F56:F58))/SUM(Taulukko!F56:F58)</f>
        <v>6.73758865248227</v>
      </c>
      <c r="F59" s="63">
        <f>100*(SUM(Taulukko!H68:H70)-SUM(Taulukko!H56:H58))/SUM(Taulukko!H56:H58)</f>
        <v>7.3069559668155835</v>
      </c>
      <c r="G59" s="63">
        <f>100*(SUM(Taulukko!I68:I70)-SUM(Taulukko!I56:I58))/SUM(Taulukko!I56:I58)</f>
        <v>8.073654390934848</v>
      </c>
      <c r="H59" s="63">
        <f>100*(SUM(Taulukko!J68:J70)-SUM(Taulukko!J56:J58))/SUM(Taulukko!J56:J58)</f>
        <v>5.661712668082094</v>
      </c>
      <c r="I59" s="63">
        <f>100*(SUM(Taulukko!L68:L70)-SUM(Taulukko!L56:L58))/SUM(Taulukko!L56:L58)</f>
        <v>11.814345991561174</v>
      </c>
      <c r="J59" s="63">
        <f>100*(SUM(Taulukko!M68:M70)-SUM(Taulukko!M56:M58))/SUM(Taulukko!M56:M58)</f>
        <v>11.731843575418994</v>
      </c>
      <c r="K59" s="63">
        <f>100*(SUM(Taulukko!N68:N70)-SUM(Taulukko!N56:N58))/SUM(Taulukko!N56:N58)</f>
        <v>11.561338289962833</v>
      </c>
      <c r="L59" s="63">
        <f>100*(SUM(Taulukko!P68:P70)-SUM(Taulukko!P56:P58))/SUM(Taulukko!P56:P58)</f>
        <v>6.633825944170768</v>
      </c>
      <c r="M59" s="63">
        <f>100*(SUM(Taulukko!Q68:Q70)-SUM(Taulukko!Q56:Q58))/SUM(Taulukko!Q56:Q58)</f>
        <v>6.285310734463281</v>
      </c>
      <c r="N59" s="63">
        <f>100*(SUM(Taulukko!R68:R70)-SUM(Taulukko!R56:R58))/SUM(Taulukko!R56:R58)</f>
        <v>6.2499999999999964</v>
      </c>
      <c r="O59" s="63">
        <f>100*(SUM(Taulukko!T68:T70)-SUM(Taulukko!T56:T58))/SUM(Taulukko!T56:T58)</f>
        <v>7.354443309499477</v>
      </c>
      <c r="P59" s="63">
        <f>100*(SUM(Taulukko!U68:U70)-SUM(Taulukko!U56:U58))/SUM(Taulukko!U56:U58)</f>
        <v>6.8743286788399525</v>
      </c>
      <c r="Q59" s="63">
        <f>100*(SUM(Taulukko!V68:V70)-SUM(Taulukko!V56:V58))/SUM(Taulukko!V56:V58)</f>
        <v>6.7644953471725255</v>
      </c>
      <c r="R59" s="63">
        <f>100*(SUM(Taulukko!X68:X70)-SUM(Taulukko!X56:X58))/SUM(Taulukko!X56:X58)</f>
        <v>4.94743351886209</v>
      </c>
      <c r="S59" s="63">
        <f>100*(SUM(Taulukko!Y68:Y70)-SUM(Taulukko!Y56:Y58))/SUM(Taulukko!Y56:Y58)</f>
        <v>4.662491301322171</v>
      </c>
      <c r="T59" s="63">
        <f>100*(SUM(Taulukko!Z68:Z70)-SUM(Taulukko!Z56:Z58))/SUM(Taulukko!Z56:Z58)</f>
        <v>4.592901878914422</v>
      </c>
      <c r="U59" s="63">
        <f>100*(SUM(Taulukko!AB68:AB70)-SUM(Taulukko!AB56:AB58))/SUM(Taulukko!AB56:AB58)</f>
        <v>7.901815736381978</v>
      </c>
      <c r="V59" s="63">
        <f>100*(SUM(Taulukko!AC68:AC70)-SUM(Taulukko!AC56:AC58))/SUM(Taulukko!AC56:AC58)</f>
        <v>7.346647646219695</v>
      </c>
      <c r="W59" s="63">
        <f>100*(SUM(Taulukko!AD68:AD70)-SUM(Taulukko!AD56:AD58))/SUM(Taulukko!AD56:AD58)</f>
        <v>7.3135925793792165</v>
      </c>
      <c r="X59" s="63">
        <f>100*(SUM(Taulukko!AF68:AF70)-SUM(Taulukko!AF56:AF58))/SUM(Taulukko!AF56:AF58)</f>
        <v>9.943652635067929</v>
      </c>
      <c r="Y59" s="63">
        <f>100*(SUM(Taulukko!AG68:AG70)-SUM(Taulukko!AG56:AG58))/SUM(Taulukko!AG56:AG58)</f>
        <v>9.923385625684075</v>
      </c>
      <c r="Z59" s="63">
        <f>100*(SUM(Taulukko!AH68:AH70)-SUM(Taulukko!AH56:AH58))/SUM(Taulukko!AH56:AH58)</f>
        <v>9.883296863603219</v>
      </c>
      <c r="AA59" s="63">
        <f>100*(SUM(Taulukko!AJ68:AJ70)-SUM(Taulukko!AJ56:AJ58))/SUM(Taulukko!AJ56:AJ58)</f>
        <v>7.709973753280839</v>
      </c>
      <c r="AB59" s="63">
        <f>100*(SUM(Taulukko!AK68:AK70)-SUM(Taulukko!AK56:AK58))/SUM(Taulukko!AK56:AK58)</f>
        <v>7.96555435952637</v>
      </c>
      <c r="AC59" s="63">
        <f>100*(SUM(Taulukko!AL68:AL70)-SUM(Taulukko!AL56:AL58))/SUM(Taulukko!AL56:AL58)</f>
        <v>7.956989247311824</v>
      </c>
      <c r="AD59" s="36" t="s">
        <v>118</v>
      </c>
    </row>
    <row r="60" spans="1:30" ht="12.75">
      <c r="A60" s="30">
        <v>2000</v>
      </c>
      <c r="B60" s="4" t="s">
        <v>119</v>
      </c>
      <c r="C60" s="63">
        <f>100*(SUM(Taulukko!D69:D71)-SUM(Taulukko!D57:D59))/SUM(Taulukko!D57:D59)</f>
        <v>5.595359945411114</v>
      </c>
      <c r="D60" s="63">
        <f>100*(SUM(Taulukko!E69:E71)-SUM(Taulukko!E57:E59))/SUM(Taulukko!E57:E59)</f>
        <v>6.514084507042254</v>
      </c>
      <c r="E60" s="63">
        <f>100*(SUM(Taulukko!F69:F71)-SUM(Taulukko!F57:F59))/SUM(Taulukko!F57:F59)</f>
        <v>6.810162314749475</v>
      </c>
      <c r="F60" s="63">
        <f>100*(SUM(Taulukko!H69:H71)-SUM(Taulukko!H57:H59))/SUM(Taulukko!H57:H59)</f>
        <v>4.791451223715972</v>
      </c>
      <c r="G60" s="63">
        <f>100*(SUM(Taulukko!I69:I71)-SUM(Taulukko!I57:I59))/SUM(Taulukko!I57:I59)</f>
        <v>5.990133897110642</v>
      </c>
      <c r="H60" s="63">
        <f>100*(SUM(Taulukko!J69:J71)-SUM(Taulukko!J57:J59))/SUM(Taulukko!J57:J59)</f>
        <v>5.956996827634817</v>
      </c>
      <c r="I60" s="63">
        <f>100*(SUM(Taulukko!L69:L71)-SUM(Taulukko!L57:L59))/SUM(Taulukko!L57:L59)</f>
        <v>8.414023372287142</v>
      </c>
      <c r="J60" s="63">
        <f>100*(SUM(Taulukko!M69:M71)-SUM(Taulukko!M57:M59))/SUM(Taulukko!M57:M59)</f>
        <v>10.234776228906814</v>
      </c>
      <c r="K60" s="63">
        <f>100*(SUM(Taulukko!N69:N71)-SUM(Taulukko!N57:N59))/SUM(Taulukko!N57:N59)</f>
        <v>11.311717022844528</v>
      </c>
      <c r="L60" s="63">
        <f>100*(SUM(Taulukko!P69:P71)-SUM(Taulukko!P57:P59))/SUM(Taulukko!P57:P59)</f>
        <v>5.99579242636745</v>
      </c>
      <c r="M60" s="63">
        <f>100*(SUM(Taulukko!Q69:Q71)-SUM(Taulukko!Q57:Q59))/SUM(Taulukko!Q57:Q59)</f>
        <v>5.888538380651949</v>
      </c>
      <c r="N60" s="63">
        <f>100*(SUM(Taulukko!R69:R71)-SUM(Taulukko!R57:R59))/SUM(Taulukko!R57:R59)</f>
        <v>6.072306072306077</v>
      </c>
      <c r="O60" s="63">
        <f>100*(SUM(Taulukko!T69:T71)-SUM(Taulukko!T57:T59))/SUM(Taulukko!T57:T59)</f>
        <v>8.282904689863836</v>
      </c>
      <c r="P60" s="63">
        <f>100*(SUM(Taulukko!U69:U71)-SUM(Taulukko!U57:U59))/SUM(Taulukko!U57:U59)</f>
        <v>7.424677187948368</v>
      </c>
      <c r="Q60" s="63">
        <f>100*(SUM(Taulukko!V69:V71)-SUM(Taulukko!V57:V59))/SUM(Taulukko!V57:V59)</f>
        <v>7.03069236259814</v>
      </c>
      <c r="R60" s="63">
        <f>100*(SUM(Taulukko!X69:X71)-SUM(Taulukko!X57:X59))/SUM(Taulukko!X57:X59)</f>
        <v>4.388816644993498</v>
      </c>
      <c r="S60" s="63">
        <f>100*(SUM(Taulukko!Y69:Y71)-SUM(Taulukko!Y57:Y59))/SUM(Taulukko!Y57:Y59)</f>
        <v>4.610051993067575</v>
      </c>
      <c r="T60" s="63">
        <f>100*(SUM(Taulukko!Z69:Z71)-SUM(Taulukko!Z57:Z59))/SUM(Taulukko!Z57:Z59)</f>
        <v>4.682622268470364</v>
      </c>
      <c r="U60" s="63">
        <f>100*(SUM(Taulukko!AB69:AB71)-SUM(Taulukko!AB57:AB59))/SUM(Taulukko!AB57:AB59)</f>
        <v>7.2785944783076415</v>
      </c>
      <c r="V60" s="63">
        <f>100*(SUM(Taulukko!AC69:AC71)-SUM(Taulukko!AC57:AC59))/SUM(Taulukko!AC57:AC59)</f>
        <v>7.246891651865001</v>
      </c>
      <c r="W60" s="63">
        <f>100*(SUM(Taulukko!AD69:AD71)-SUM(Taulukko!AD57:AD59))/SUM(Taulukko!AD57:AD59)</f>
        <v>7.246891651865001</v>
      </c>
      <c r="X60" s="63">
        <f>100*(SUM(Taulukko!AF69:AF71)-SUM(Taulukko!AF57:AF59))/SUM(Taulukko!AF57:AF59)</f>
        <v>9.495444989488423</v>
      </c>
      <c r="Y60" s="63">
        <f>100*(SUM(Taulukko!AG69:AG71)-SUM(Taulukko!AG57:AG59))/SUM(Taulukko!AG57:AG59)</f>
        <v>9.714698447092806</v>
      </c>
      <c r="Z60" s="63">
        <f>100*(SUM(Taulukko!AH69:AH71)-SUM(Taulukko!AH57:AH59))/SUM(Taulukko!AH57:AH59)</f>
        <v>9.87341772151897</v>
      </c>
      <c r="AA60" s="63">
        <f>100*(SUM(Taulukko!AJ69:AJ71)-SUM(Taulukko!AJ57:AJ59))/SUM(Taulukko!AJ57:AJ59)</f>
        <v>7.93428871024115</v>
      </c>
      <c r="AB60" s="63">
        <f>100*(SUM(Taulukko!AK69:AK71)-SUM(Taulukko!AK57:AK59))/SUM(Taulukko!AK57:AK59)</f>
        <v>8.19964349376114</v>
      </c>
      <c r="AC60" s="63">
        <f>100*(SUM(Taulukko!AL69:AL71)-SUM(Taulukko!AL57:AL59))/SUM(Taulukko!AL57:AL59)</f>
        <v>8.235294117647067</v>
      </c>
      <c r="AD60" s="36" t="s">
        <v>120</v>
      </c>
    </row>
    <row r="61" spans="1:30" ht="12.75">
      <c r="A61" s="30">
        <v>2000</v>
      </c>
      <c r="B61" s="4" t="s">
        <v>121</v>
      </c>
      <c r="C61" s="63">
        <f>100*(SUM(Taulukko!D70:D72)-SUM(Taulukko!D58:D60))/SUM(Taulukko!D58:D60)</f>
        <v>7.182117991938448</v>
      </c>
      <c r="D61" s="63">
        <f>100*(SUM(Taulukko!E70:E72)-SUM(Taulukko!E58:E60))/SUM(Taulukko!E58:E60)</f>
        <v>6.8820224719101</v>
      </c>
      <c r="E61" s="63">
        <f>100*(SUM(Taulukko!F70:F72)-SUM(Taulukko!F58:F60))/SUM(Taulukko!F58:F60)</f>
        <v>6.954689146469972</v>
      </c>
      <c r="F61" s="63">
        <f>100*(SUM(Taulukko!H70:H72)-SUM(Taulukko!H58:H60))/SUM(Taulukko!H58:H60)</f>
        <v>7.543664065403179</v>
      </c>
      <c r="G61" s="63">
        <f>100*(SUM(Taulukko!I70:I72)-SUM(Taulukko!I58:I60))/SUM(Taulukko!I58:I60)</f>
        <v>6.783831282952552</v>
      </c>
      <c r="H61" s="63">
        <f>100*(SUM(Taulukko!J70:J72)-SUM(Taulukko!J58:J60))/SUM(Taulukko!J58:J60)</f>
        <v>6.2500000000000036</v>
      </c>
      <c r="I61" s="63">
        <f>100*(SUM(Taulukko!L70:L72)-SUM(Taulukko!L58:L60))/SUM(Taulukko!L58:L60)</f>
        <v>10.983663538408072</v>
      </c>
      <c r="J61" s="63">
        <f>100*(SUM(Taulukko!M70:M72)-SUM(Taulukko!M58:M60))/SUM(Taulukko!M58:M60)</f>
        <v>10.92037983929875</v>
      </c>
      <c r="K61" s="63">
        <f>100*(SUM(Taulukko!N70:N72)-SUM(Taulukko!N58:N60))/SUM(Taulukko!N58:N60)</f>
        <v>11.366959064327471</v>
      </c>
      <c r="L61" s="63">
        <f>100*(SUM(Taulukko!P70:P72)-SUM(Taulukko!P58:P60))/SUM(Taulukko!P58:P60)</f>
        <v>5.85880640465792</v>
      </c>
      <c r="M61" s="63">
        <f>100*(SUM(Taulukko!Q70:Q72)-SUM(Taulukko!Q58:Q60))/SUM(Taulukko!Q58:Q60)</f>
        <v>5.8289703315881285</v>
      </c>
      <c r="N61" s="63">
        <f>100*(SUM(Taulukko!R70:R72)-SUM(Taulukko!R58:R60))/SUM(Taulukko!R58:R60)</f>
        <v>6.005586592178787</v>
      </c>
      <c r="O61" s="63">
        <f>100*(SUM(Taulukko!T70:T72)-SUM(Taulukko!T58:T60))/SUM(Taulukko!T58:T60)</f>
        <v>8.014073494917882</v>
      </c>
      <c r="P61" s="63">
        <f>100*(SUM(Taulukko!U70:U72)-SUM(Taulukko!U58:U60))/SUM(Taulukko!U58:U60)</f>
        <v>7.180945609669388</v>
      </c>
      <c r="Q61" s="63">
        <f>100*(SUM(Taulukko!V70:V72)-SUM(Taulukko!V58:V60))/SUM(Taulukko!V58:V60)</f>
        <v>7.254623044096719</v>
      </c>
      <c r="R61" s="63">
        <f>100*(SUM(Taulukko!X70:X72)-SUM(Taulukko!X58:X60))/SUM(Taulukko!X58:X60)</f>
        <v>4.47491880187657</v>
      </c>
      <c r="S61" s="63">
        <f>100*(SUM(Taulukko!Y70:Y72)-SUM(Taulukko!Y58:Y60))/SUM(Taulukko!Y58:Y60)</f>
        <v>4.457498272287484</v>
      </c>
      <c r="T61" s="63">
        <f>100*(SUM(Taulukko!Z70:Z72)-SUM(Taulukko!Z58:Z60))/SUM(Taulukko!Z58:Z60)</f>
        <v>4.77178423236515</v>
      </c>
      <c r="U61" s="63">
        <f>100*(SUM(Taulukko!AB70:AB72)-SUM(Taulukko!AB58:AB60))/SUM(Taulukko!AB58:AB60)</f>
        <v>8.292682926829277</v>
      </c>
      <c r="V61" s="63">
        <f>100*(SUM(Taulukko!AC70:AC72)-SUM(Taulukko!AC58:AC60))/SUM(Taulukko!AC58:AC60)</f>
        <v>7.335223245924873</v>
      </c>
      <c r="W61" s="63">
        <f>100*(SUM(Taulukko!AD70:AD72)-SUM(Taulukko!AD58:AD60))/SUM(Taulukko!AD58:AD60)</f>
        <v>7.180756986204461</v>
      </c>
      <c r="X61" s="63">
        <f>100*(SUM(Taulukko!AF70:AF72)-SUM(Taulukko!AF58:AF60))/SUM(Taulukko!AF58:AF60)</f>
        <v>9.840810419681638</v>
      </c>
      <c r="Y61" s="63">
        <f>100*(SUM(Taulukko!AG70:AG72)-SUM(Taulukko!AG58:AG60))/SUM(Taulukko!AG58:AG60)</f>
        <v>9.824309788454634</v>
      </c>
      <c r="Z61" s="63">
        <f>100*(SUM(Taulukko!AH70:AH72)-SUM(Taulukko!AH58:AH60))/SUM(Taulukko!AH58:AH60)</f>
        <v>10.014357501794679</v>
      </c>
      <c r="AA61" s="63">
        <f>100*(SUM(Taulukko!AJ70:AJ72)-SUM(Taulukko!AJ58:AJ60))/SUM(Taulukko!AJ58:AJ60)</f>
        <v>8.769344141488581</v>
      </c>
      <c r="AB61" s="63">
        <f>100*(SUM(Taulukko!AK70:AK72)-SUM(Taulukko!AK58:AK60))/SUM(Taulukko!AK58:AK60)</f>
        <v>8.404255319148952</v>
      </c>
      <c r="AC61" s="63">
        <f>100*(SUM(Taulukko!AL70:AL72)-SUM(Taulukko!AL58:AL60))/SUM(Taulukko!AL58:AL60)</f>
        <v>8.51063829787234</v>
      </c>
      <c r="AD61" s="36">
        <v>10</v>
      </c>
    </row>
    <row r="62" spans="1:30" ht="12.75">
      <c r="A62" s="30">
        <v>2000</v>
      </c>
      <c r="B62" s="4" t="s">
        <v>122</v>
      </c>
      <c r="C62" s="63">
        <f>100*(SUM(Taulukko!D71:D73)-SUM(Taulukko!D59:D61))/SUM(Taulukko!D59:D61)</f>
        <v>7.338769458858417</v>
      </c>
      <c r="D62" s="63">
        <f>100*(SUM(Taulukko!E71:E73)-SUM(Taulukko!E59:E61))/SUM(Taulukko!E59:E61)</f>
        <v>7.135362014690444</v>
      </c>
      <c r="E62" s="63">
        <f>100*(SUM(Taulukko!F71:F73)-SUM(Taulukko!F59:F61))/SUM(Taulukko!F59:F61)</f>
        <v>7.1703392794683465</v>
      </c>
      <c r="F62" s="63">
        <f>100*(SUM(Taulukko!H71:H73)-SUM(Taulukko!H59:H61))/SUM(Taulukko!H59:H61)</f>
        <v>7.593984962406011</v>
      </c>
      <c r="G62" s="63">
        <f>100*(SUM(Taulukko!I71:I73)-SUM(Taulukko!I59:I61))/SUM(Taulukko!I59:I61)</f>
        <v>7.122807017543844</v>
      </c>
      <c r="H62" s="63">
        <f>100*(SUM(Taulukko!J71:J73)-SUM(Taulukko!J59:J61))/SUM(Taulukko!J59:J61)</f>
        <v>6.468531468531468</v>
      </c>
      <c r="I62" s="63">
        <f>100*(SUM(Taulukko!L71:L73)-SUM(Taulukko!L59:L61))/SUM(Taulukko!L59:L61)</f>
        <v>10.959383753501383</v>
      </c>
      <c r="J62" s="63">
        <f>100*(SUM(Taulukko!M71:M73)-SUM(Taulukko!M59:M61))/SUM(Taulukko!M59:M61)</f>
        <v>12.031988367866216</v>
      </c>
      <c r="K62" s="63">
        <f>100*(SUM(Taulukko!N71:N73)-SUM(Taulukko!N59:N61))/SUM(Taulukko!N59:N61)</f>
        <v>11.643090315560377</v>
      </c>
      <c r="L62" s="63">
        <f>100*(SUM(Taulukko!P71:P73)-SUM(Taulukko!P59:P61))/SUM(Taulukko!P59:P61)</f>
        <v>5.711127487103906</v>
      </c>
      <c r="M62" s="63">
        <f>100*(SUM(Taulukko!Q71:Q73)-SUM(Taulukko!Q59:Q61))/SUM(Taulukko!Q59:Q61)</f>
        <v>5.798611111111107</v>
      </c>
      <c r="N62" s="63">
        <f>100*(SUM(Taulukko!R71:R73)-SUM(Taulukko!R59:R61))/SUM(Taulukko!R59:R61)</f>
        <v>6.04796663190825</v>
      </c>
      <c r="O62" s="63">
        <f>100*(SUM(Taulukko!T71:T73)-SUM(Taulukko!T59:T61))/SUM(Taulukko!T59:T61)</f>
        <v>8.343079922027282</v>
      </c>
      <c r="P62" s="63">
        <f>100*(SUM(Taulukko!U71:U73)-SUM(Taulukko!U59:U61))/SUM(Taulukko!U59:U61)</f>
        <v>7.864768683274029</v>
      </c>
      <c r="Q62" s="63">
        <f>100*(SUM(Taulukko!V71:V73)-SUM(Taulukko!V59:V61))/SUM(Taulukko!V59:V61)</f>
        <v>7.403471484236619</v>
      </c>
      <c r="R62" s="63">
        <f>100*(SUM(Taulukko!X71:X73)-SUM(Taulukko!X59:X61))/SUM(Taulukko!X59:X61)</f>
        <v>4.945054945054945</v>
      </c>
      <c r="S62" s="63">
        <f>100*(SUM(Taulukko!Y71:Y73)-SUM(Taulukko!Y59:Y61))/SUM(Taulukko!Y59:Y61)</f>
        <v>4.934437543133199</v>
      </c>
      <c r="T62" s="63">
        <f>100*(SUM(Taulukko!Z71:Z73)-SUM(Taulukko!Z59:Z61))/SUM(Taulukko!Z59:Z61)</f>
        <v>4.860392967942077</v>
      </c>
      <c r="U62" s="63">
        <f>100*(SUM(Taulukko!AB71:AB73)-SUM(Taulukko!AB59:AB61))/SUM(Taulukko!AB59:AB61)</f>
        <v>7.527272727272744</v>
      </c>
      <c r="V62" s="63">
        <f>100*(SUM(Taulukko!AC71:AC73)-SUM(Taulukko!AC59:AC61))/SUM(Taulukko!AC59:AC61)</f>
        <v>7.185628742514982</v>
      </c>
      <c r="W62" s="63">
        <f>100*(SUM(Taulukko!AD71:AD73)-SUM(Taulukko!AD59:AD61))/SUM(Taulukko!AD59:AD61)</f>
        <v>7.034822370735139</v>
      </c>
      <c r="X62" s="63">
        <f>100*(SUM(Taulukko!AF71:AF73)-SUM(Taulukko!AF59:AF61))/SUM(Taulukko!AF59:AF61)</f>
        <v>10.324039186134153</v>
      </c>
      <c r="Y62" s="63">
        <f>100*(SUM(Taulukko!AG71:AG73)-SUM(Taulukko!AG59:AG61))/SUM(Taulukko!AG59:AG61)</f>
        <v>10.306704707560641</v>
      </c>
      <c r="Z62" s="63">
        <f>100*(SUM(Taulukko!AH71:AH73)-SUM(Taulukko!AH59:AH61))/SUM(Taulukko!AH59:AH61)</f>
        <v>10.26737967914437</v>
      </c>
      <c r="AA62" s="63">
        <f>100*(SUM(Taulukko!AJ71:AJ73)-SUM(Taulukko!AJ59:AJ61))/SUM(Taulukko!AJ59:AJ61)</f>
        <v>8.888062476757174</v>
      </c>
      <c r="AB62" s="63">
        <f>100*(SUM(Taulukko!AK71:AK73)-SUM(Taulukko!AK59:AK61))/SUM(Taulukko!AK59:AK61)</f>
        <v>9.03954802259888</v>
      </c>
      <c r="AC62" s="63">
        <f>100*(SUM(Taulukko!AL71:AL73)-SUM(Taulukko!AL59:AL61))/SUM(Taulukko!AL59:AL61)</f>
        <v>8.783068783068774</v>
      </c>
      <c r="AD62" s="3">
        <v>11</v>
      </c>
    </row>
    <row r="63" spans="1:30" ht="12.75">
      <c r="A63" s="30">
        <v>2000</v>
      </c>
      <c r="B63" s="4" t="s">
        <v>123</v>
      </c>
      <c r="C63" s="63">
        <f>100*(SUM(Taulukko!D72:D74)-SUM(Taulukko!D60:D62))/SUM(Taulukko!D60:D62)</f>
        <v>6.4088793412101595</v>
      </c>
      <c r="D63" s="63">
        <f>100*(SUM(Taulukko!E72:E74)-SUM(Taulukko!E60:E62))/SUM(Taulukko!E60:E62)</f>
        <v>7.42160278745643</v>
      </c>
      <c r="E63" s="63">
        <f>100*(SUM(Taulukko!F72:F74)-SUM(Taulukko!F60:F62))/SUM(Taulukko!F60:F62)</f>
        <v>7.45384883315917</v>
      </c>
      <c r="F63" s="63">
        <f>100*(SUM(Taulukko!H72:H74)-SUM(Taulukko!H60:H62))/SUM(Taulukko!H60:H62)</f>
        <v>5.429701546206388</v>
      </c>
      <c r="G63" s="63">
        <f>100*(SUM(Taulukko!I72:I74)-SUM(Taulukko!I60:I62))/SUM(Taulukko!I60:I62)</f>
        <v>6.5459610027855195</v>
      </c>
      <c r="H63" s="63">
        <f>100*(SUM(Taulukko!J72:J74)-SUM(Taulukko!J60:J62))/SUM(Taulukko!J60:J62)</f>
        <v>6.57848938391924</v>
      </c>
      <c r="I63" s="63">
        <f>100*(SUM(Taulukko!L72:L74)-SUM(Taulukko!L60:L62))/SUM(Taulukko!L60:L62)</f>
        <v>8.369895376307781</v>
      </c>
      <c r="J63" s="63">
        <f>100*(SUM(Taulukko!M72:M74)-SUM(Taulukko!M60:M62))/SUM(Taulukko!M60:M62)</f>
        <v>11.927927927927936</v>
      </c>
      <c r="K63" s="63">
        <f>100*(SUM(Taulukko!N72:N74)-SUM(Taulukko!N60:N62))/SUM(Taulukko!N60:N62)</f>
        <v>11.942446043165484</v>
      </c>
      <c r="L63" s="63">
        <f>100*(SUM(Taulukko!P72:P74)-SUM(Taulukko!P60:P62))/SUM(Taulukko!P60:P62)</f>
        <v>5.867709815078257</v>
      </c>
      <c r="M63" s="63">
        <f>100*(SUM(Taulukko!Q72:Q74)-SUM(Taulukko!Q60:Q62))/SUM(Taulukko!Q60:Q62)</f>
        <v>6.053268765133171</v>
      </c>
      <c r="N63" s="63">
        <f>100*(SUM(Taulukko!R72:R74)-SUM(Taulukko!R60:R62))/SUM(Taulukko!R60:R62)</f>
        <v>6.198060941828268</v>
      </c>
      <c r="O63" s="63">
        <f>100*(SUM(Taulukko!T72:T74)-SUM(Taulukko!T60:T62))/SUM(Taulukko!T60:T62)</f>
        <v>9.360730593607292</v>
      </c>
      <c r="P63" s="63">
        <f>100*(SUM(Taulukko!U72:U74)-SUM(Taulukko!U60:U62))/SUM(Taulukko!U60:U62)</f>
        <v>9.068278805120912</v>
      </c>
      <c r="Q63" s="63">
        <f>100*(SUM(Taulukko!V72:V74)-SUM(Taulukko!V60:V62))/SUM(Taulukko!V60:V62)</f>
        <v>7.402185407120197</v>
      </c>
      <c r="R63" s="63">
        <f>100*(SUM(Taulukko!X72:X74)-SUM(Taulukko!X60:X62))/SUM(Taulukko!X60:X62)</f>
        <v>4.354032833690196</v>
      </c>
      <c r="S63" s="63">
        <f>100*(SUM(Taulukko!Y72:Y74)-SUM(Taulukko!Y60:Y62))/SUM(Taulukko!Y60:Y62)</f>
        <v>4.80439258750858</v>
      </c>
      <c r="T63" s="63">
        <f>100*(SUM(Taulukko!Z72:Z74)-SUM(Taulukko!Z60:Z62))/SUM(Taulukko!Z60:Z62)</f>
        <v>4.982817869415808</v>
      </c>
      <c r="U63" s="63">
        <f>100*(SUM(Taulukko!AB72:AB74)-SUM(Taulukko!AB60:AB62))/SUM(Taulukko!AB60:AB62)</f>
        <v>6.7837465564738455</v>
      </c>
      <c r="V63" s="63">
        <f>100*(SUM(Taulukko!AC72:AC74)-SUM(Taulukko!AC60:AC62))/SUM(Taulukko!AC60:AC62)</f>
        <v>6.95804195804195</v>
      </c>
      <c r="W63" s="63">
        <f>100*(SUM(Taulukko!AD72:AD74)-SUM(Taulukko!AD60:AD62))/SUM(Taulukko!AD60:AD62)</f>
        <v>6.888111888111904</v>
      </c>
      <c r="X63" s="63">
        <f>100*(SUM(Taulukko!AF72:AF74)-SUM(Taulukko!AF60:AF62))/SUM(Taulukko!AF60:AF62)</f>
        <v>10.218181818181826</v>
      </c>
      <c r="Y63" s="63">
        <f>100*(SUM(Taulukko!AG72:AG74)-SUM(Taulukko!AG60:AG62))/SUM(Taulukko!AG60:AG62)</f>
        <v>10.513274336283182</v>
      </c>
      <c r="Z63" s="63">
        <f>100*(SUM(Taulukko!AH72:AH74)-SUM(Taulukko!AH60:AH62))/SUM(Taulukko!AH60:AH62)</f>
        <v>10.626992561105187</v>
      </c>
      <c r="AA63" s="63">
        <f>100*(SUM(Taulukko!AJ72:AJ74)-SUM(Taulukko!AJ60:AJ62))/SUM(Taulukko!AJ60:AJ62)</f>
        <v>8.162531463502333</v>
      </c>
      <c r="AB63" s="63">
        <f>100*(SUM(Taulukko!AK72:AK74)-SUM(Taulukko!AK60:AK62))/SUM(Taulukko!AK60:AK62)</f>
        <v>8.991921320688453</v>
      </c>
      <c r="AC63" s="63">
        <f>100*(SUM(Taulukko!AL72:AL74)-SUM(Taulukko!AL60:AL62))/SUM(Taulukko!AL60:AL62)</f>
        <v>9.049456331111873</v>
      </c>
      <c r="AD63" s="3">
        <v>12</v>
      </c>
    </row>
    <row r="64" spans="1:39" s="4" customFormat="1" ht="12.75">
      <c r="A64" s="35">
        <v>2001</v>
      </c>
      <c r="B64" s="33" t="s">
        <v>97</v>
      </c>
      <c r="C64" s="34">
        <f>100*(SUM(Taulukko!D73:D75)-SUM(Taulukko!D61:D63))/SUM(Taulukko!D61:D63)</f>
        <v>7.542403464453257</v>
      </c>
      <c r="D64" s="34">
        <f>100*(SUM(Taulukko!E73:E75)-SUM(Taulukko!E61:E63))/SUM(Taulukko!E61:E63)</f>
        <v>7.881944444444441</v>
      </c>
      <c r="E64" s="34">
        <f>100*(SUM(Taulukko!F73:F75)-SUM(Taulukko!F61:F63))/SUM(Taulukko!F61:F63)</f>
        <v>7.801664355062414</v>
      </c>
      <c r="F64" s="34">
        <f>100*(SUM(Taulukko!H73:H75)-SUM(Taulukko!H61:H63))/SUM(Taulukko!H61:H63)</f>
        <v>6.894049346879535</v>
      </c>
      <c r="G64" s="34">
        <f>100*(SUM(Taulukko!I73:I75)-SUM(Taulukko!I61:I63))/SUM(Taulukko!I61:I63)</f>
        <v>6.544321329639902</v>
      </c>
      <c r="H64" s="34">
        <f>100*(SUM(Taulukko!J73:J75)-SUM(Taulukko!J61:J63))/SUM(Taulukko!J61:J63)</f>
        <v>6.650502251472113</v>
      </c>
      <c r="I64" s="34">
        <f>100*(SUM(Taulukko!L73:L75)-SUM(Taulukko!L61:L63))/SUM(Taulukko!L61:L63)</f>
        <v>11.873156342182888</v>
      </c>
      <c r="J64" s="34">
        <f>100*(SUM(Taulukko!M73:M75)-SUM(Taulukko!M61:M63))/SUM(Taulukko!M61:M63)</f>
        <v>12.517882689556508</v>
      </c>
      <c r="K64" s="34">
        <f>100*(SUM(Taulukko!N73:N75)-SUM(Taulukko!N61:N63))/SUM(Taulukko!N61:N63)</f>
        <v>12.15253029223094</v>
      </c>
      <c r="L64" s="34">
        <f>100*(SUM(Taulukko!P73:P75)-SUM(Taulukko!P61:P63))/SUM(Taulukko!P61:P63)</f>
        <v>6.504065040650419</v>
      </c>
      <c r="M64" s="34">
        <f>100*(SUM(Taulukko!Q73:Q75)-SUM(Taulukko!Q61:Q63))/SUM(Taulukko!Q61:Q63)</f>
        <v>6.565307532826517</v>
      </c>
      <c r="N64" s="34">
        <f>100*(SUM(Taulukko!R73:R75)-SUM(Taulukko!R61:R63))/SUM(Taulukko!R61:R63)</f>
        <v>6.344827586206889</v>
      </c>
      <c r="O64" s="34">
        <f>100*(SUM(Taulukko!T73:T75)-SUM(Taulukko!T61:T63))/SUM(Taulukko!T61:T63)</f>
        <v>8.497217068645632</v>
      </c>
      <c r="P64" s="34">
        <f>100*(SUM(Taulukko!U73:U75)-SUM(Taulukko!U61:U63))/SUM(Taulukko!U61:U63)</f>
        <v>8.10715544589355</v>
      </c>
      <c r="Q64" s="34">
        <f>100*(SUM(Taulukko!V73:V75)-SUM(Taulukko!V61:V63))/SUM(Taulukko!V61:V63)</f>
        <v>7.2179397337070865</v>
      </c>
      <c r="R64" s="34">
        <f>100*(SUM(Taulukko!X73:X75)-SUM(Taulukko!X61:X63))/SUM(Taulukko!X61:X63)</f>
        <v>5.005362888809459</v>
      </c>
      <c r="S64" s="34">
        <f>100*(SUM(Taulukko!Y73:Y75)-SUM(Taulukko!Y61:Y63))/SUM(Taulukko!Y61:Y63)</f>
        <v>5.174777244688131</v>
      </c>
      <c r="T64" s="34">
        <f>100*(SUM(Taulukko!Z73:Z75)-SUM(Taulukko!Z61:Z63))/SUM(Taulukko!Z61:Z63)</f>
        <v>5.068493150684936</v>
      </c>
      <c r="U64" s="34">
        <f>100*(SUM(Taulukko!AB73:AB75)-SUM(Taulukko!AB61:AB63))/SUM(Taulukko!AB61:AB63)</f>
        <v>6.565478291563701</v>
      </c>
      <c r="V64" s="34">
        <f>100*(SUM(Taulukko!AC73:AC75)-SUM(Taulukko!AC61:AC63))/SUM(Taulukko!AC61:AC63)</f>
        <v>6.740792216817226</v>
      </c>
      <c r="W64" s="34">
        <f>100*(SUM(Taulukko!AD73:AD75)-SUM(Taulukko!AD61:AD63))/SUM(Taulukko!AD61:AD63)</f>
        <v>6.634248002778751</v>
      </c>
      <c r="X64" s="34">
        <f>100*(SUM(Taulukko!AF73:AF75)-SUM(Taulukko!AF61:AF63))/SUM(Taulukko!AF61:AF63)</f>
        <v>11.23227917121046</v>
      </c>
      <c r="Y64" s="34">
        <f>100*(SUM(Taulukko!AG73:AG75)-SUM(Taulukko!AG61:AG63))/SUM(Taulukko!AG61:AG63)</f>
        <v>11.103278110680296</v>
      </c>
      <c r="Z64" s="34">
        <f>100*(SUM(Taulukko!AH73:AH75)-SUM(Taulukko!AH61:AH63))/SUM(Taulukko!AH61:AH63)</f>
        <v>10.94684970080956</v>
      </c>
      <c r="AA64" s="34">
        <f>100*(SUM(Taulukko!AJ73:AJ75)-SUM(Taulukko!AJ61:AJ63))/SUM(Taulukko!AJ61:AJ63)</f>
        <v>9.606356085229333</v>
      </c>
      <c r="AB64" s="34">
        <f>100*(SUM(Taulukko!AK73:AK75)-SUM(Taulukko!AK61:AK63))/SUM(Taulukko!AK61:AK63)</f>
        <v>9.465595529165197</v>
      </c>
      <c r="AC64" s="34">
        <f>100*(SUM(Taulukko!AL73:AL75)-SUM(Taulukko!AL61:AL63))/SUM(Taulukko!AL61:AL63)</f>
        <v>9.27475592747558</v>
      </c>
      <c r="AD64" s="53" t="s">
        <v>133</v>
      </c>
      <c r="AE64" s="58"/>
      <c r="AF64" s="58"/>
      <c r="AG64" s="58"/>
      <c r="AH64" s="58"/>
      <c r="AI64" s="58"/>
      <c r="AJ64" s="58"/>
      <c r="AK64" s="58"/>
      <c r="AL64" s="58"/>
      <c r="AM64" s="36"/>
    </row>
    <row r="65" spans="1:30" ht="12.75">
      <c r="A65" s="30">
        <v>2001</v>
      </c>
      <c r="B65" s="14" t="s">
        <v>101</v>
      </c>
      <c r="C65" s="63">
        <f>100*(SUM(Taulukko!D74:D76)-SUM(Taulukko!D62:D64))/SUM(Taulukko!D62:D64)</f>
        <v>7.892857142857151</v>
      </c>
      <c r="D65" s="63">
        <f>100*(SUM(Taulukko!E74:E76)-SUM(Taulukko!E62:E64))/SUM(Taulukko!E62:E64)</f>
        <v>8.393782383419692</v>
      </c>
      <c r="E65" s="63">
        <f>100*(SUM(Taulukko!F74:F76)-SUM(Taulukko!F62:F64))/SUM(Taulukko!F62:F64)</f>
        <v>8.07174887892378</v>
      </c>
      <c r="F65" s="63">
        <f>100*(SUM(Taulukko!H74:H76)-SUM(Taulukko!H62:H64))/SUM(Taulukko!H62:H64)</f>
        <v>6.598447424135514</v>
      </c>
      <c r="G65" s="63">
        <f>100*(SUM(Taulukko!I74:I76)-SUM(Taulukko!I62:I64))/SUM(Taulukko!I62:I64)</f>
        <v>6.673546611627119</v>
      </c>
      <c r="H65" s="63">
        <f>100*(SUM(Taulukko!J74:J76)-SUM(Taulukko!J62:J64))/SUM(Taulukko!J62:J64)</f>
        <v>6.758620689655181</v>
      </c>
      <c r="I65" s="63">
        <f>100*(SUM(Taulukko!L74:L76)-SUM(Taulukko!L62:L64))/SUM(Taulukko!L62:L64)</f>
        <v>12.073591414334995</v>
      </c>
      <c r="J65" s="63">
        <f>100*(SUM(Taulukko!M74:M76)-SUM(Taulukko!M62:M64))/SUM(Taulukko!M62:M64)</f>
        <v>12.822324267043431</v>
      </c>
      <c r="K65" s="63">
        <f>100*(SUM(Taulukko!N74:N76)-SUM(Taulukko!N62:N64))/SUM(Taulukko!N62:N64)</f>
        <v>12.12976022566995</v>
      </c>
      <c r="L65" s="63">
        <f>100*(SUM(Taulukko!P74:P76)-SUM(Taulukko!P62:P64))/SUM(Taulukko!P62:P64)</f>
        <v>6.7855893669115</v>
      </c>
      <c r="M65" s="63">
        <f>100*(SUM(Taulukko!Q74:Q76)-SUM(Taulukko!Q62:Q64))/SUM(Taulukko!Q62:Q64)</f>
        <v>6.916724019270463</v>
      </c>
      <c r="N65" s="63">
        <f>100*(SUM(Taulukko!R74:R76)-SUM(Taulukko!R62:R64))/SUM(Taulukko!R62:R64)</f>
        <v>6.453827669069712</v>
      </c>
      <c r="O65" s="63">
        <f>100*(SUM(Taulukko!T74:T76)-SUM(Taulukko!T62:T64))/SUM(Taulukko!T62:T64)</f>
        <v>13.707945597709381</v>
      </c>
      <c r="P65" s="63">
        <f>100*(SUM(Taulukko!U74:U76)-SUM(Taulukko!U62:U64))/SUM(Taulukko!U62:U64)</f>
        <v>13.554006968641106</v>
      </c>
      <c r="Q65" s="63">
        <f>100*(SUM(Taulukko!V74:V76)-SUM(Taulukko!V62:V64))/SUM(Taulukko!V62:V64)</f>
        <v>6.854558107167727</v>
      </c>
      <c r="R65" s="63">
        <f>100*(SUM(Taulukko!X74:X76)-SUM(Taulukko!X62:X64))/SUM(Taulukko!X62:X64)</f>
        <v>5.519943019943019</v>
      </c>
      <c r="S65" s="63">
        <f>100*(SUM(Taulukko!Y74:Y76)-SUM(Taulukko!Y62:Y64))/SUM(Taulukko!Y62:Y64)</f>
        <v>5.807994533652204</v>
      </c>
      <c r="T65" s="63">
        <f>100*(SUM(Taulukko!Z74:Z76)-SUM(Taulukko!Z62:Z64))/SUM(Taulukko!Z62:Z64)</f>
        <v>5.187713310580201</v>
      </c>
      <c r="U65" s="63">
        <f>100*(SUM(Taulukko!AB74:AB76)-SUM(Taulukko!AB62:AB64))/SUM(Taulukko!AB62:AB64)</f>
        <v>6.194375222499123</v>
      </c>
      <c r="V65" s="63">
        <f>100*(SUM(Taulukko!AC74:AC76)-SUM(Taulukko!AC62:AC64))/SUM(Taulukko!AC62:AC64)</f>
        <v>6.424870466321251</v>
      </c>
      <c r="W65" s="63">
        <f>100*(SUM(Taulukko!AD74:AD76)-SUM(Taulukko!AD62:AD64))/SUM(Taulukko!AD62:AD64)</f>
        <v>6.278026905829613</v>
      </c>
      <c r="X65" s="63">
        <f>100*(SUM(Taulukko!AF74:AF76)-SUM(Taulukko!AF62:AF64))/SUM(Taulukko!AF62:AF64)</f>
        <v>11.151208949837594</v>
      </c>
      <c r="Y65" s="63">
        <f>100*(SUM(Taulukko!AG74:AG76)-SUM(Taulukko!AG62:AG64))/SUM(Taulukko!AG62:AG64)</f>
        <v>11.227701993704102</v>
      </c>
      <c r="Z65" s="63">
        <f>100*(SUM(Taulukko!AH74:AH76)-SUM(Taulukko!AH62:AH64))/SUM(Taulukko!AH62:AH64)</f>
        <v>11.18490038448095</v>
      </c>
      <c r="AA65" s="63">
        <f>100*(SUM(Taulukko!AJ74:AJ76)-SUM(Taulukko!AJ62:AJ64))/SUM(Taulukko!AJ62:AJ64)</f>
        <v>10.003585514521347</v>
      </c>
      <c r="AB65" s="63">
        <f>100*(SUM(Taulukko!AK74:AK76)-SUM(Taulukko!AK62:AK64))/SUM(Taulukko!AK62:AK64)</f>
        <v>9.854267869535036</v>
      </c>
      <c r="AC65" s="63">
        <f>100*(SUM(Taulukko!AL74:AL76)-SUM(Taulukko!AL62:AL64))/SUM(Taulukko!AL62:AL64)</f>
        <v>9.459459459459444</v>
      </c>
      <c r="AD65" s="36" t="s">
        <v>132</v>
      </c>
    </row>
    <row r="66" spans="1:30" ht="12.75">
      <c r="A66" s="30">
        <v>2001</v>
      </c>
      <c r="B66" s="14" t="s">
        <v>105</v>
      </c>
      <c r="C66" s="63">
        <f>100*(SUM(Taulukko!D75:D77)-SUM(Taulukko!D63:D65))/SUM(Taulukko!D63:D65)</f>
        <v>8.488538681948421</v>
      </c>
      <c r="D66" s="63">
        <f>100*(SUM(Taulukko!E75:E77)-SUM(Taulukko!E63:E65))/SUM(Taulukko!E63:E65)</f>
        <v>8.513559903879164</v>
      </c>
      <c r="E66" s="63">
        <f>100*(SUM(Taulukko!F75:F77)-SUM(Taulukko!F63:F65))/SUM(Taulukko!F63:F65)</f>
        <v>8.16186556927296</v>
      </c>
      <c r="F66" s="63">
        <f>100*(SUM(Taulukko!H75:H77)-SUM(Taulukko!H63:H65))/SUM(Taulukko!H63:H65)</f>
        <v>8.60786397449522</v>
      </c>
      <c r="G66" s="63">
        <f>100*(SUM(Taulukko!I75:I77)-SUM(Taulukko!I63:I65))/SUM(Taulukko!I63:I65)</f>
        <v>7.341337907375635</v>
      </c>
      <c r="H66" s="63">
        <f>100*(SUM(Taulukko!J75:J77)-SUM(Taulukko!J63:J65))/SUM(Taulukko!J63:J65)</f>
        <v>6.865774116031583</v>
      </c>
      <c r="I66" s="63">
        <f>100*(SUM(Taulukko!L75:L77)-SUM(Taulukko!L63:L65))/SUM(Taulukko!L63:L65)</f>
        <v>14.57142857142858</v>
      </c>
      <c r="J66" s="63">
        <f>100*(SUM(Taulukko!M75:M77)-SUM(Taulukko!M63:M65))/SUM(Taulukko!M63:M65)</f>
        <v>12.116991643454021</v>
      </c>
      <c r="K66" s="63">
        <f>100*(SUM(Taulukko!N75:N77)-SUM(Taulukko!N63:N65))/SUM(Taulukko!N63:N65)</f>
        <v>11.859086152772933</v>
      </c>
      <c r="L66" s="63">
        <f>100*(SUM(Taulukko!P75:P77)-SUM(Taulukko!P63:P65))/SUM(Taulukko!P63:P65)</f>
        <v>6.225817798100594</v>
      </c>
      <c r="M66" s="63">
        <f>100*(SUM(Taulukko!Q75:Q77)-SUM(Taulukko!Q63:Q65))/SUM(Taulukko!Q63:Q65)</f>
        <v>6.38661202185794</v>
      </c>
      <c r="N66" s="63">
        <f>100*(SUM(Taulukko!R75:R77)-SUM(Taulukko!R63:R65))/SUM(Taulukko!R63:R65)</f>
        <v>6.348122866894205</v>
      </c>
      <c r="O66" s="63">
        <f>100*(SUM(Taulukko!T75:T77)-SUM(Taulukko!T63:T65))/SUM(Taulukko!T63:T65)</f>
        <v>12.157251404030397</v>
      </c>
      <c r="P66" s="63">
        <f>100*(SUM(Taulukko!U75:U77)-SUM(Taulukko!U63:U65))/SUM(Taulukko!U63:U65)</f>
        <v>11.598023064250427</v>
      </c>
      <c r="Q66" s="63">
        <f>100*(SUM(Taulukko!V75:V77)-SUM(Taulukko!V63:V65))/SUM(Taulukko!V63:V65)</f>
        <v>6.46164478230824</v>
      </c>
      <c r="R66" s="63">
        <f>100*(SUM(Taulukko!X75:X77)-SUM(Taulukko!X63:X65))/SUM(Taulukko!X63:X65)</f>
        <v>5.563480741797441</v>
      </c>
      <c r="S66" s="63">
        <f>100*(SUM(Taulukko!Y75:Y77)-SUM(Taulukko!Y63:Y65))/SUM(Taulukko!Y63:Y65)</f>
        <v>5.555555555555567</v>
      </c>
      <c r="T66" s="63">
        <f>100*(SUM(Taulukko!Z75:Z77)-SUM(Taulukko!Z63:Z65))/SUM(Taulukko!Z63:Z65)</f>
        <v>5.234534330387503</v>
      </c>
      <c r="U66" s="63">
        <f>100*(SUM(Taulukko!AB75:AB77)-SUM(Taulukko!AB63:AB65))/SUM(Taulukko!AB63:AB65)</f>
        <v>5.161759360232617</v>
      </c>
      <c r="V66" s="63">
        <f>100*(SUM(Taulukko!AC75:AC77)-SUM(Taulukko!AC63:AC65))/SUM(Taulukko!AC63:AC65)</f>
        <v>5.572649572649557</v>
      </c>
      <c r="W66" s="63">
        <f>100*(SUM(Taulukko!AD75:AD77)-SUM(Taulukko!AD63:AD65))/SUM(Taulukko!AD63:AD65)</f>
        <v>5.815942524803265</v>
      </c>
      <c r="X66" s="63">
        <f>100*(SUM(Taulukko!AF75:AF77)-SUM(Taulukko!AF63:AF65))/SUM(Taulukko!AF63:AF65)</f>
        <v>11.400293255131997</v>
      </c>
      <c r="Y66" s="63">
        <f>100*(SUM(Taulukko!AG75:AG77)-SUM(Taulukko!AG63:AG65))/SUM(Taulukko!AG63:AG65)</f>
        <v>11.203607353451268</v>
      </c>
      <c r="Z66" s="63">
        <f>100*(SUM(Taulukko!AH75:AH77)-SUM(Taulukko!AH63:AH65))/SUM(Taulukko!AH63:AH65)</f>
        <v>11.303744798890438</v>
      </c>
      <c r="AA66" s="63">
        <f>100*(SUM(Taulukko!AJ75:AJ77)-SUM(Taulukko!AJ63:AJ65))/SUM(Taulukko!AJ63:AJ65)</f>
        <v>10.66282420749278</v>
      </c>
      <c r="AB66" s="63">
        <f>100*(SUM(Taulukko!AK75:AK77)-SUM(Taulukko!AK63:AK65))/SUM(Taulukko!AK63:AK65)</f>
        <v>9.769521843825263</v>
      </c>
      <c r="AC66" s="63">
        <f>100*(SUM(Taulukko!AL75:AL77)-SUM(Taulukko!AL63:AL65))/SUM(Taulukko!AL63:AL65)</f>
        <v>9.535283993115316</v>
      </c>
      <c r="AD66" s="36" t="s">
        <v>106</v>
      </c>
    </row>
    <row r="67" spans="1:30" ht="12.75">
      <c r="A67" s="30">
        <v>2001</v>
      </c>
      <c r="B67" s="14" t="s">
        <v>109</v>
      </c>
      <c r="C67" s="63">
        <f>100*(SUM(Taulukko!D76:D78)-SUM(Taulukko!D64:D66))/SUM(Taulukko!D64:D66)</f>
        <v>8.397751229796196</v>
      </c>
      <c r="D67" s="63">
        <f>100*(SUM(Taulukko!E76:E78)-SUM(Taulukko!E64:E66))/SUM(Taulukko!E64:E66)</f>
        <v>8.24531516183988</v>
      </c>
      <c r="E67" s="63">
        <f>100*(SUM(Taulukko!F76:F78)-SUM(Taulukko!F64:F66))/SUM(Taulukko!F64:F66)</f>
        <v>8.006814310051107</v>
      </c>
      <c r="F67" s="63">
        <f>100*(SUM(Taulukko!H76:H78)-SUM(Taulukko!H64:H66))/SUM(Taulukko!H64:H66)</f>
        <v>8.83997204751922</v>
      </c>
      <c r="G67" s="63">
        <f>100*(SUM(Taulukko!I76:I78)-SUM(Taulukko!I64:I66))/SUM(Taulukko!I64:I66)</f>
        <v>7.671232876712321</v>
      </c>
      <c r="H67" s="63">
        <f>100*(SUM(Taulukko!J76:J78)-SUM(Taulukko!J64:J66))/SUM(Taulukko!J64:J66)</f>
        <v>6.940170940170944</v>
      </c>
      <c r="I67" s="63">
        <f>100*(SUM(Taulukko!L76:L78)-SUM(Taulukko!L64:L66))/SUM(Taulukko!L64:L66)</f>
        <v>12.387299098392798</v>
      </c>
      <c r="J67" s="63">
        <f>100*(SUM(Taulukko!M76:M78)-SUM(Taulukko!M64:M66))/SUM(Taulukko!M64:M66)</f>
        <v>11.839834311356558</v>
      </c>
      <c r="K67" s="63">
        <f>100*(SUM(Taulukko!N76:N78)-SUM(Taulukko!N64:N66))/SUM(Taulukko!N64:N66)</f>
        <v>11.314246291824771</v>
      </c>
      <c r="L67" s="63">
        <f>100*(SUM(Taulukko!P76:P78)-SUM(Taulukko!P64:P66))/SUM(Taulukko!P64:P66)</f>
        <v>5.9660076309399885</v>
      </c>
      <c r="M67" s="63">
        <f>100*(SUM(Taulukko!Q76:Q78)-SUM(Taulukko!Q64:Q66))/SUM(Taulukko!Q64:Q66)</f>
        <v>6.173677069199453</v>
      </c>
      <c r="N67" s="63">
        <f>100*(SUM(Taulukko!R76:R78)-SUM(Taulukko!R64:R66))/SUM(Taulukko!R64:R66)</f>
        <v>6.175771971496434</v>
      </c>
      <c r="O67" s="63">
        <f>100*(SUM(Taulukko!T76:T78)-SUM(Taulukko!T64:T66))/SUM(Taulukko!T64:T66)</f>
        <v>14.028892455858745</v>
      </c>
      <c r="P67" s="63">
        <f>100*(SUM(Taulukko!U76:U78)-SUM(Taulukko!U64:U66))/SUM(Taulukko!U64:U66)</f>
        <v>14.173228346456689</v>
      </c>
      <c r="Q67" s="63">
        <f>100*(SUM(Taulukko!V76:V78)-SUM(Taulukko!V64:V66))/SUM(Taulukko!V64:V66)</f>
        <v>6.076210092687947</v>
      </c>
      <c r="R67" s="63">
        <f>100*(SUM(Taulukko!X76:X78)-SUM(Taulukko!X64:X66))/SUM(Taulukko!X64:X66)</f>
        <v>5.508771929824557</v>
      </c>
      <c r="S67" s="63">
        <f>100*(SUM(Taulukko!Y76:Y78)-SUM(Taulukko!Y64:Y66))/SUM(Taulukko!Y64:Y66)</f>
        <v>5.832771409305446</v>
      </c>
      <c r="T67" s="63">
        <f>100*(SUM(Taulukko!Z76:Z78)-SUM(Taulukko!Z64:Z66))/SUM(Taulukko!Z64:Z66)</f>
        <v>5.280974949221402</v>
      </c>
      <c r="U67" s="63">
        <f>100*(SUM(Taulukko!AB76:AB78)-SUM(Taulukko!AB64:AB66))/SUM(Taulukko!AB64:AB66)</f>
        <v>5.080027835768972</v>
      </c>
      <c r="V67" s="63">
        <f>100*(SUM(Taulukko!AC76:AC78)-SUM(Taulukko!AC64:AC66))/SUM(Taulukko!AC64:AC66)</f>
        <v>5.357748389284508</v>
      </c>
      <c r="W67" s="63">
        <f>100*(SUM(Taulukko!AD76:AD78)-SUM(Taulukko!AD64:AD66))/SUM(Taulukko!AD64:AD66)</f>
        <v>5.465037338764414</v>
      </c>
      <c r="X67" s="63">
        <f>100*(SUM(Taulukko!AF76:AF78)-SUM(Taulukko!AF64:AF66))/SUM(Taulukko!AF64:AF66)</f>
        <v>11.577060931899645</v>
      </c>
      <c r="Y67" s="63">
        <f>100*(SUM(Taulukko!AG76:AG78)-SUM(Taulukko!AG64:AG66))/SUM(Taulukko!AG64:AG66)</f>
        <v>11.489508083935318</v>
      </c>
      <c r="Z67" s="63">
        <f>100*(SUM(Taulukko!AH76:AH78)-SUM(Taulukko!AH64:AH66))/SUM(Taulukko!AH64:AH66)</f>
        <v>11.412856651770385</v>
      </c>
      <c r="AA67" s="63">
        <f>100*(SUM(Taulukko!AJ76:AJ78)-SUM(Taulukko!AJ64:AJ66))/SUM(Taulukko!AJ64:AJ66)</f>
        <v>10.105633802816898</v>
      </c>
      <c r="AB67" s="63">
        <f>100*(SUM(Taulukko!AK76:AK78)-SUM(Taulukko!AK64:AK66))/SUM(Taulukko!AK64:AK66)</f>
        <v>9.996576514892157</v>
      </c>
      <c r="AC67" s="63">
        <f>100*(SUM(Taulukko!AL76:AL78)-SUM(Taulukko!AL64:AL66))/SUM(Taulukko!AL64:AL66)</f>
        <v>9.507523939808486</v>
      </c>
      <c r="AD67" s="36" t="s">
        <v>110</v>
      </c>
    </row>
    <row r="68" spans="1:30" ht="12.75">
      <c r="A68" s="30">
        <v>2001</v>
      </c>
      <c r="B68" s="14" t="s">
        <v>111</v>
      </c>
      <c r="C68" s="63">
        <f>100*(SUM(Taulukko!D77:D79)-SUM(Taulukko!D65:D67))/SUM(Taulukko!D65:D67)</f>
        <v>7.837744929529052</v>
      </c>
      <c r="D68" s="63">
        <f>100*(SUM(Taulukko!E77:E79)-SUM(Taulukko!E65:E67))/SUM(Taulukko!E65:E67)</f>
        <v>7.577807848443835</v>
      </c>
      <c r="E68" s="63">
        <f>100*(SUM(Taulukko!F77:F79)-SUM(Taulukko!F65:F67))/SUM(Taulukko!F65:F67)</f>
        <v>7.6818950930626215</v>
      </c>
      <c r="F68" s="63">
        <f>100*(SUM(Taulukko!H77:H79)-SUM(Taulukko!H65:H67))/SUM(Taulukko!H65:H67)</f>
        <v>9.090909090909117</v>
      </c>
      <c r="G68" s="63">
        <f>100*(SUM(Taulukko!I77:I79)-SUM(Taulukko!I65:I67))/SUM(Taulukko!I65:I67)</f>
        <v>7.587149692412846</v>
      </c>
      <c r="H68" s="63">
        <f>100*(SUM(Taulukko!J77:J79)-SUM(Taulukko!J65:J67))/SUM(Taulukko!J65:J67)</f>
        <v>6.909462219196736</v>
      </c>
      <c r="I68" s="63">
        <f>100*(SUM(Taulukko!L77:L79)-SUM(Taulukko!L65:L67))/SUM(Taulukko!L65:L67)</f>
        <v>11.33905259231629</v>
      </c>
      <c r="J68" s="63">
        <f>100*(SUM(Taulukko!M77:M79)-SUM(Taulukko!M65:M67))/SUM(Taulukko!M65:M67)</f>
        <v>10.890410958904113</v>
      </c>
      <c r="K68" s="63">
        <f>100*(SUM(Taulukko!N77:N79)-SUM(Taulukko!N65:N67))/SUM(Taulukko!N65:N67)</f>
        <v>10.648464163822522</v>
      </c>
      <c r="L68" s="63">
        <f>100*(SUM(Taulukko!P77:P79)-SUM(Taulukko!P65:P67))/SUM(Taulukko!P65:P67)</f>
        <v>5.3643724696356205</v>
      </c>
      <c r="M68" s="63">
        <f>100*(SUM(Taulukko!Q77:Q79)-SUM(Taulukko!Q65:Q67))/SUM(Taulukko!Q65:Q67)</f>
        <v>5.3908355795148255</v>
      </c>
      <c r="N68" s="63">
        <f>100*(SUM(Taulukko!R77:R79)-SUM(Taulukko!R65:R67))/SUM(Taulukko!R65:R67)</f>
        <v>5.9696458684654266</v>
      </c>
      <c r="O68" s="63">
        <f>100*(SUM(Taulukko!T77:T79)-SUM(Taulukko!T65:T67))/SUM(Taulukko!T65:T67)</f>
        <v>8.938723941882486</v>
      </c>
      <c r="P68" s="63">
        <f>100*(SUM(Taulukko!U77:U79)-SUM(Taulukko!U65:U67))/SUM(Taulukko!U65:U67)</f>
        <v>9.42903752039151</v>
      </c>
      <c r="Q68" s="63">
        <f>100*(SUM(Taulukko!V77:V79)-SUM(Taulukko!V65:V67))/SUM(Taulukko!V65:V67)</f>
        <v>5.731832139201622</v>
      </c>
      <c r="R68" s="63">
        <f>100*(SUM(Taulukko!X77:X79)-SUM(Taulukko!X65:X67))/SUM(Taulukko!X65:X67)</f>
        <v>4.967230079337695</v>
      </c>
      <c r="S68" s="63">
        <f>100*(SUM(Taulukko!Y77:Y79)-SUM(Taulukko!Y65:Y67))/SUM(Taulukko!Y65:Y67)</f>
        <v>5.192629815745394</v>
      </c>
      <c r="T68" s="63">
        <f>100*(SUM(Taulukko!Z77:Z79)-SUM(Taulukko!Z65:Z67))/SUM(Taulukko!Z65:Z67)</f>
        <v>5.2560646900269425</v>
      </c>
      <c r="U68" s="63">
        <f>100*(SUM(Taulukko!AB77:AB79)-SUM(Taulukko!AB65:AB67))/SUM(Taulukko!AB65:AB67)</f>
        <v>4.6991210277214455</v>
      </c>
      <c r="V68" s="63">
        <f>100*(SUM(Taulukko!AC77:AC79)-SUM(Taulukko!AC65:AC67))/SUM(Taulukko!AC65:AC67)</f>
        <v>5.117845117845133</v>
      </c>
      <c r="W68" s="63">
        <f>100*(SUM(Taulukko!AD77:AD79)-SUM(Taulukko!AD65:AD67))/SUM(Taulukko!AD65:AD67)</f>
        <v>5.293324342548864</v>
      </c>
      <c r="X68" s="63">
        <f>100*(SUM(Taulukko!AF77:AF79)-SUM(Taulukko!AF65:AF67))/SUM(Taulukko!AF65:AF67)</f>
        <v>11.414735385679695</v>
      </c>
      <c r="Y68" s="63">
        <f>100*(SUM(Taulukko!AG77:AG79)-SUM(Taulukko!AG65:AG67))/SUM(Taulukko!AG65:AG67)</f>
        <v>11.304051753489931</v>
      </c>
      <c r="Z68" s="63">
        <f>100*(SUM(Taulukko!AH77:AH79)-SUM(Taulukko!AH65:AH67))/SUM(Taulukko!AH65:AH67)</f>
        <v>11.48211243611584</v>
      </c>
      <c r="AA68" s="63">
        <f>100*(SUM(Taulukko!AJ77:AJ79)-SUM(Taulukko!AJ65:AJ67))/SUM(Taulukko!AJ65:AJ67)</f>
        <v>9.237085186452274</v>
      </c>
      <c r="AB68" s="63">
        <f>100*(SUM(Taulukko!AK77:AK79)-SUM(Taulukko!AK65:AK67))/SUM(Taulukko!AK65:AK67)</f>
        <v>9.35056103366202</v>
      </c>
      <c r="AC68" s="63">
        <f>100*(SUM(Taulukko!AL77:AL79)-SUM(Taulukko!AL65:AL67))/SUM(Taulukko!AL65:AL67)</f>
        <v>9.33786078098472</v>
      </c>
      <c r="AD68" s="36" t="s">
        <v>112</v>
      </c>
    </row>
    <row r="69" spans="1:30" ht="12.75">
      <c r="A69" s="30">
        <v>2001</v>
      </c>
      <c r="B69" s="14" t="s">
        <v>113</v>
      </c>
      <c r="C69" s="63">
        <f>100*(SUM(Taulukko!D78:D80)-SUM(Taulukko!D66:D68))/SUM(Taulukko!D66:D68)</f>
        <v>7.388535031847131</v>
      </c>
      <c r="D69" s="63">
        <f>100*(SUM(Taulukko!E78:E80)-SUM(Taulukko!E66:E68))/SUM(Taulukko!E66:E68)</f>
        <v>7.150050352467274</v>
      </c>
      <c r="E69" s="63">
        <f>100*(SUM(Taulukko!F78:F80)-SUM(Taulukko!F66:F68))/SUM(Taulukko!F66:F68)</f>
        <v>7.327731092436978</v>
      </c>
      <c r="F69" s="63">
        <f>100*(SUM(Taulukko!H78:H80)-SUM(Taulukko!H66:H68))/SUM(Taulukko!H66:H68)</f>
        <v>6.928838951310876</v>
      </c>
      <c r="G69" s="63">
        <f>100*(SUM(Taulukko!I78:I80)-SUM(Taulukko!I66:I68))/SUM(Taulukko!I66:I68)</f>
        <v>5.1077943615256975</v>
      </c>
      <c r="H69" s="63">
        <f>100*(SUM(Taulukko!J78:J80)-SUM(Taulukko!J66:J68))/SUM(Taulukko!J66:J68)</f>
        <v>6.775067750677506</v>
      </c>
      <c r="I69" s="63">
        <f>100*(SUM(Taulukko!L78:L80)-SUM(Taulukko!L66:L68))/SUM(Taulukko!L66:L68)</f>
        <v>8.761720012932416</v>
      </c>
      <c r="J69" s="63">
        <f>100*(SUM(Taulukko!M78:M80)-SUM(Taulukko!M66:M68))/SUM(Taulukko!M66:M68)</f>
        <v>9.118337244384843</v>
      </c>
      <c r="K69" s="63">
        <f>100*(SUM(Taulukko!N78:N80)-SUM(Taulukko!N66:N68))/SUM(Taulukko!N66:N68)</f>
        <v>10.037174721189608</v>
      </c>
      <c r="L69" s="63">
        <f>100*(SUM(Taulukko!P78:P80)-SUM(Taulukko!P66:P68))/SUM(Taulukko!P66:P68)</f>
        <v>5.539727761949985</v>
      </c>
      <c r="M69" s="63">
        <f>100*(SUM(Taulukko!Q78:Q80)-SUM(Taulukko!Q66:Q68))/SUM(Taulukko!Q66:Q68)</f>
        <v>5.436241610738251</v>
      </c>
      <c r="N69" s="63">
        <f>100*(SUM(Taulukko!R78:R80)-SUM(Taulukko!R66:R68))/SUM(Taulukko!R66:R68)</f>
        <v>5.8705132505870505</v>
      </c>
      <c r="O69" s="63">
        <f>100*(SUM(Taulukko!T78:T80)-SUM(Taulukko!T66:T68))/SUM(Taulukko!T66:T68)</f>
        <v>9.059987631416206</v>
      </c>
      <c r="P69" s="63">
        <f>100*(SUM(Taulukko!U78:U80)-SUM(Taulukko!U66:U68))/SUM(Taulukko!U66:U68)</f>
        <v>10.179235711870147</v>
      </c>
      <c r="Q69" s="63">
        <f>100*(SUM(Taulukko!V78:V80)-SUM(Taulukko!V66:V68))/SUM(Taulukko!V66:V68)</f>
        <v>5.4933875890132216</v>
      </c>
      <c r="R69" s="63">
        <f>100*(SUM(Taulukko!X78:X80)-SUM(Taulukko!X66:X68))/SUM(Taulukko!X66:X68)</f>
        <v>6.04180274330503</v>
      </c>
      <c r="S69" s="63">
        <f>100*(SUM(Taulukko!Y78:Y80)-SUM(Taulukko!Y66:Y68))/SUM(Taulukko!Y66:Y68)</f>
        <v>5.661641541038518</v>
      </c>
      <c r="T69" s="63">
        <f>100*(SUM(Taulukko!Z78:Z80)-SUM(Taulukko!Z66:Z68))/SUM(Taulukko!Z66:Z68)</f>
        <v>5.300234820530008</v>
      </c>
      <c r="U69" s="63">
        <f>100*(SUM(Taulukko!AB78:AB80)-SUM(Taulukko!AB66:AB68))/SUM(Taulukko!AB66:AB68)</f>
        <v>5.033238366571711</v>
      </c>
      <c r="V69" s="63">
        <f>100*(SUM(Taulukko!AC78:AC80)-SUM(Taulukko!AC66:AC68))/SUM(Taulukko!AC66:AC68)</f>
        <v>5.125628140703522</v>
      </c>
      <c r="W69" s="63">
        <f>100*(SUM(Taulukko!AD78:AD80)-SUM(Taulukko!AD66:AD68))/SUM(Taulukko!AD66:AD68)</f>
        <v>5.264922870556649</v>
      </c>
      <c r="X69" s="63">
        <f>100*(SUM(Taulukko!AF78:AF80)-SUM(Taulukko!AF66:AF68))/SUM(Taulukko!AF66:AF68)</f>
        <v>12.315586914688915</v>
      </c>
      <c r="Y69" s="63">
        <f>100*(SUM(Taulukko!AG78:AG80)-SUM(Taulukko!AG66:AG68))/SUM(Taulukko!AG66:AG68)</f>
        <v>11.828320378506254</v>
      </c>
      <c r="Z69" s="63">
        <f>100*(SUM(Taulukko!AH78:AH80)-SUM(Taulukko!AH66:AH68))/SUM(Taulukko!AH66:AH68)</f>
        <v>11.516379601485971</v>
      </c>
      <c r="AA69" s="63">
        <f>100*(SUM(Taulukko!AJ78:AJ80)-SUM(Taulukko!AJ66:AJ68))/SUM(Taulukko!AJ66:AJ68)</f>
        <v>9.271099744245523</v>
      </c>
      <c r="AB69" s="63">
        <f>100*(SUM(Taulukko!AK78:AK80)-SUM(Taulukko!AK66:AK68))/SUM(Taulukko!AK66:AK68)</f>
        <v>9.342327150084314</v>
      </c>
      <c r="AC69" s="63">
        <f>100*(SUM(Taulukko!AL78:AL80)-SUM(Taulukko!AL66:AL68))/SUM(Taulukko!AL66:AL68)</f>
        <v>9.136884693189467</v>
      </c>
      <c r="AD69" s="36" t="s">
        <v>114</v>
      </c>
    </row>
    <row r="70" spans="1:30" ht="12.75">
      <c r="A70" s="30">
        <v>2001</v>
      </c>
      <c r="B70" s="14" t="s">
        <v>115</v>
      </c>
      <c r="C70" s="63">
        <f>100*(SUM(Taulukko!D79:D81)-SUM(Taulukko!D67:D69))/SUM(Taulukko!D67:D69)</f>
        <v>6.799037304452474</v>
      </c>
      <c r="D70" s="63">
        <f>100*(SUM(Taulukko!E79:E81)-SUM(Taulukko!E67:E69))/SUM(Taulukko!E67:E69)</f>
        <v>6.875834445927913</v>
      </c>
      <c r="E70" s="63">
        <f>100*(SUM(Taulukko!F79:F81)-SUM(Taulukko!F67:F69))/SUM(Taulukko!F67:F69)</f>
        <v>7.049782826595377</v>
      </c>
      <c r="F70" s="63">
        <f>100*(SUM(Taulukko!H79:H81)-SUM(Taulukko!H67:H69))/SUM(Taulukko!H67:H69)</f>
        <v>6.030897207367782</v>
      </c>
      <c r="G70" s="63">
        <f>100*(SUM(Taulukko!I79:I81)-SUM(Taulukko!I67:I69))/SUM(Taulukko!I67:I69)</f>
        <v>4.919115219544416</v>
      </c>
      <c r="H70" s="63">
        <f>100*(SUM(Taulukko!J79:J81)-SUM(Taulukko!J67:J69))/SUM(Taulukko!J67:J69)</f>
        <v>6.502695417789761</v>
      </c>
      <c r="I70" s="63">
        <f>100*(SUM(Taulukko!L79:L81)-SUM(Taulukko!L67:L69))/SUM(Taulukko!L67:L69)</f>
        <v>8.927501497902938</v>
      </c>
      <c r="J70" s="63">
        <f>100*(SUM(Taulukko!M79:M81)-SUM(Taulukko!M67:M69))/SUM(Taulukko!M67:M69)</f>
        <v>9.19732441471572</v>
      </c>
      <c r="K70" s="63">
        <f>100*(SUM(Taulukko!N79:N81)-SUM(Taulukko!N67:N69))/SUM(Taulukko!N67:N69)</f>
        <v>9.624413145539904</v>
      </c>
      <c r="L70" s="63">
        <f>100*(SUM(Taulukko!P79:P81)-SUM(Taulukko!P67:P69))/SUM(Taulukko!P67:P69)</f>
        <v>5.393809377873148</v>
      </c>
      <c r="M70" s="63">
        <f>100*(SUM(Taulukko!Q79:Q81)-SUM(Taulukko!Q67:Q69))/SUM(Taulukko!Q67:Q69)</f>
        <v>5.2350783594531665</v>
      </c>
      <c r="N70" s="63">
        <f>100*(SUM(Taulukko!R79:R81)-SUM(Taulukko!R67:R69))/SUM(Taulukko!R67:R69)</f>
        <v>5.841121495327102</v>
      </c>
      <c r="O70" s="63">
        <f>100*(SUM(Taulukko!T79:T81)-SUM(Taulukko!T67:T69))/SUM(Taulukko!T67:T69)</f>
        <v>8.82443690219067</v>
      </c>
      <c r="P70" s="63">
        <f>100*(SUM(Taulukko!U79:U81)-SUM(Taulukko!U67:U69))/SUM(Taulukko!U67:U69)</f>
        <v>9.149007736293322</v>
      </c>
      <c r="Q70" s="63">
        <f>100*(SUM(Taulukko!V79:V81)-SUM(Taulukko!V67:V69))/SUM(Taulukko!V67:V69)</f>
        <v>5.394470667565745</v>
      </c>
      <c r="R70" s="63">
        <f>100*(SUM(Taulukko!X79:X81)-SUM(Taulukko!X67:X69))/SUM(Taulukko!X67:X69)</f>
        <v>5.4502369668246375</v>
      </c>
      <c r="S70" s="63">
        <f>100*(SUM(Taulukko!Y79:Y81)-SUM(Taulukko!Y67:Y69))/SUM(Taulukko!Y67:Y69)</f>
        <v>5.29646902065291</v>
      </c>
      <c r="T70" s="63">
        <f>100*(SUM(Taulukko!Z79:Z81)-SUM(Taulukko!Z67:Z69))/SUM(Taulukko!Z67:Z69)</f>
        <v>5.377421509686047</v>
      </c>
      <c r="U70" s="63">
        <f>100*(SUM(Taulukko!AB79:AB81)-SUM(Taulukko!AB67:AB69))/SUM(Taulukko!AB67:AB69)</f>
        <v>4.88848151542927</v>
      </c>
      <c r="V70" s="63">
        <f>100*(SUM(Taulukko!AC79:AC81)-SUM(Taulukko!AC67:AC69))/SUM(Taulukko!AC67:AC69)</f>
        <v>5.240320427236311</v>
      </c>
      <c r="W70" s="63">
        <f>100*(SUM(Taulukko!AD79:AD81)-SUM(Taulukko!AD67:AD69))/SUM(Taulukko!AD67:AD69)</f>
        <v>5.340453938584779</v>
      </c>
      <c r="X70" s="63">
        <f>100*(SUM(Taulukko!AF79:AF81)-SUM(Taulukko!AF67:AF69))/SUM(Taulukko!AF67:AF69)</f>
        <v>11.465757669662207</v>
      </c>
      <c r="Y70" s="63">
        <f>100*(SUM(Taulukko!AG79:AG81)-SUM(Taulukko!AG67:AG69))/SUM(Taulukko!AG67:AG69)</f>
        <v>11.23745819397992</v>
      </c>
      <c r="Z70" s="63">
        <f>100*(SUM(Taulukko!AH79:AH81)-SUM(Taulukko!AH67:AH69))/SUM(Taulukko!AH67:AH69)</f>
        <v>11.449614998326055</v>
      </c>
      <c r="AA70" s="63">
        <f>100*(SUM(Taulukko!AJ79:AJ81)-SUM(Taulukko!AJ67:AJ69))/SUM(Taulukko!AJ67:AJ69)</f>
        <v>8.732824427480923</v>
      </c>
      <c r="AB70" s="63">
        <f>100*(SUM(Taulukko!AK79:AK81)-SUM(Taulukko!AK67:AK69))/SUM(Taulukko!AK67:AK69)</f>
        <v>8.83238541318168</v>
      </c>
      <c r="AC70" s="63">
        <f>100*(SUM(Taulukko!AL79:AL81)-SUM(Taulukko!AL67:AL69))/SUM(Taulukko!AL67:AL69)</f>
        <v>8.899297423887596</v>
      </c>
      <c r="AD70" s="36" t="s">
        <v>116</v>
      </c>
    </row>
    <row r="71" spans="1:30" ht="12.75">
      <c r="A71" s="30">
        <v>2001</v>
      </c>
      <c r="B71" s="14" t="s">
        <v>117</v>
      </c>
      <c r="C71" s="63">
        <f>100*(SUM(Taulukko!D80:D82)-SUM(Taulukko!D68:D70))/SUM(Taulukko!D68:D70)</f>
        <v>7.295106574602225</v>
      </c>
      <c r="D71" s="63">
        <f>100*(SUM(Taulukko!E80:E82)-SUM(Taulukko!E68:E70))/SUM(Taulukko!E68:E70)</f>
        <v>6.910299003322244</v>
      </c>
      <c r="E71" s="63">
        <f>100*(SUM(Taulukko!F80:F82)-SUM(Taulukko!F68:F70))/SUM(Taulukko!F68:F70)</f>
        <v>6.810631229235881</v>
      </c>
      <c r="F71" s="63">
        <f>100*(SUM(Taulukko!H80:H82)-SUM(Taulukko!H68:H70))/SUM(Taulukko!H68:H70)</f>
        <v>5.976806422836742</v>
      </c>
      <c r="G71" s="63">
        <f>100*(SUM(Taulukko!I80:I82)-SUM(Taulukko!I68:I70))/SUM(Taulukko!I68:I70)</f>
        <v>4.619921363040636</v>
      </c>
      <c r="H71" s="63">
        <f>100*(SUM(Taulukko!J80:J82)-SUM(Taulukko!J68:J70))/SUM(Taulukko!J68:J70)</f>
        <v>6.061620897521756</v>
      </c>
      <c r="I71" s="63">
        <f>100*(SUM(Taulukko!L80:L82)-SUM(Taulukko!L68:L70))/SUM(Taulukko!L68:L70)</f>
        <v>11.20464441219159</v>
      </c>
      <c r="J71" s="63">
        <f>100*(SUM(Taulukko!M80:M82)-SUM(Taulukko!M68:M70))/SUM(Taulukko!M68:M70)</f>
        <v>10.333333333333334</v>
      </c>
      <c r="K71" s="63">
        <f>100*(SUM(Taulukko!N80:N82)-SUM(Taulukko!N68:N70))/SUM(Taulukko!N68:N70)</f>
        <v>9.230256581139617</v>
      </c>
      <c r="L71" s="63">
        <f>100*(SUM(Taulukko!P80:P82)-SUM(Taulukko!P68:P70))/SUM(Taulukko!P68:P70)</f>
        <v>6.036341238065914</v>
      </c>
      <c r="M71" s="63">
        <f>100*(SUM(Taulukko!Q80:Q82)-SUM(Taulukko!Q68:Q70))/SUM(Taulukko!Q68:Q70)</f>
        <v>5.913621262458475</v>
      </c>
      <c r="N71" s="63">
        <f>100*(SUM(Taulukko!R80:R82)-SUM(Taulukko!R68:R70))/SUM(Taulukko!R68:R70)</f>
        <v>5.9155865736125</v>
      </c>
      <c r="O71" s="63">
        <f>100*(SUM(Taulukko!T80:T82)-SUM(Taulukko!T68:T70))/SUM(Taulukko!T68:T70)</f>
        <v>9.039010466222663</v>
      </c>
      <c r="P71" s="63">
        <f>100*(SUM(Taulukko!U80:U82)-SUM(Taulukko!U68:U70))/SUM(Taulukko!U68:U70)</f>
        <v>8.710217755443885</v>
      </c>
      <c r="Q71" s="63">
        <f>100*(SUM(Taulukko!V80:V82)-SUM(Taulukko!V68:V70))/SUM(Taulukko!V68:V70)</f>
        <v>5.363727790814616</v>
      </c>
      <c r="R71" s="63">
        <f>100*(SUM(Taulukko!X80:X82)-SUM(Taulukko!X68:X70))/SUM(Taulukko!X68:X70)</f>
        <v>5.863288155568661</v>
      </c>
      <c r="S71" s="63">
        <f>100*(SUM(Taulukko!Y80:Y82)-SUM(Taulukko!Y68:Y70))/SUM(Taulukko!Y68:Y70)</f>
        <v>5.851063829787242</v>
      </c>
      <c r="T71" s="63">
        <f>100*(SUM(Taulukko!Z80:Z82)-SUM(Taulukko!Z68:Z70))/SUM(Taulukko!Z68:Z70)</f>
        <v>5.489021956087824</v>
      </c>
      <c r="U71" s="63">
        <f>100*(SUM(Taulukko!AB80:AB82)-SUM(Taulukko!AB68:AB70))/SUM(Taulukko!AB68:AB70)</f>
        <v>5.484574633842326</v>
      </c>
      <c r="V71" s="63">
        <f>100*(SUM(Taulukko!AC80:AC82)-SUM(Taulukko!AC68:AC70))/SUM(Taulukko!AC68:AC70)</f>
        <v>5.48172757475083</v>
      </c>
      <c r="W71" s="63">
        <f>100*(SUM(Taulukko!AD80:AD82)-SUM(Taulukko!AD68:AD70))/SUM(Taulukko!AD68:AD70)</f>
        <v>5.518617021276604</v>
      </c>
      <c r="X71" s="63">
        <f>100*(SUM(Taulukko!AF80:AF82)-SUM(Taulukko!AF68:AF70))/SUM(Taulukko!AF68:AF70)</f>
        <v>11.637021404883921</v>
      </c>
      <c r="Y71" s="63">
        <f>100*(SUM(Taulukko!AG80:AG82)-SUM(Taulukko!AG68:AG70))/SUM(Taulukko!AG68:AG70)</f>
        <v>11.450381679389313</v>
      </c>
      <c r="Z71" s="63">
        <f>100*(SUM(Taulukko!AH80:AH82)-SUM(Taulukko!AH68:AH70))/SUM(Taulukko!AH68:AH70)</f>
        <v>11.384002655160971</v>
      </c>
      <c r="AA71" s="63">
        <f>100*(SUM(Taulukko!AJ80:AJ82)-SUM(Taulukko!AJ68:AJ70))/SUM(Taulukko!AJ68:AJ70)</f>
        <v>9.473042948522682</v>
      </c>
      <c r="AB71" s="63">
        <f>100*(SUM(Taulukko!AK80:AK82)-SUM(Taulukko!AK68:AK70))/SUM(Taulukko!AK68:AK70)</f>
        <v>9.205716184779012</v>
      </c>
      <c r="AC71" s="63">
        <f>100*(SUM(Taulukko!AL80:AL82)-SUM(Taulukko!AL68:AL70))/SUM(Taulukko!AL68:AL70)</f>
        <v>8.59893758300134</v>
      </c>
      <c r="AD71" s="36" t="s">
        <v>118</v>
      </c>
    </row>
    <row r="72" spans="1:30" ht="12.75">
      <c r="A72" s="30">
        <v>2001</v>
      </c>
      <c r="B72" s="14" t="s">
        <v>119</v>
      </c>
      <c r="C72" s="63">
        <f>100*(SUM(Taulukko!D81:D83)-SUM(Taulukko!D69:D71))/SUM(Taulukko!D69:D71)</f>
        <v>6.203554119547672</v>
      </c>
      <c r="D72" s="63">
        <f>100*(SUM(Taulukko!E81:E83)-SUM(Taulukko!E69:E71))/SUM(Taulukko!E69:E71)</f>
        <v>6.545454545454531</v>
      </c>
      <c r="E72" s="63">
        <f>100*(SUM(Taulukko!F81:F83)-SUM(Taulukko!F69:F71))/SUM(Taulukko!F69:F71)</f>
        <v>6.541129831516357</v>
      </c>
      <c r="F72" s="63">
        <f>100*(SUM(Taulukko!H81:H83)-SUM(Taulukko!H69:H71))/SUM(Taulukko!H69:H71)</f>
        <v>4.671052631578943</v>
      </c>
      <c r="G72" s="63">
        <f>100*(SUM(Taulukko!I81:I83)-SUM(Taulukko!I69:I71))/SUM(Taulukko!I69:I71)</f>
        <v>5.485372340425552</v>
      </c>
      <c r="H72" s="63">
        <f>100*(SUM(Taulukko!J81:J83)-SUM(Taulukko!J69:J71))/SUM(Taulukko!J69:J71)</f>
        <v>5.489021956087824</v>
      </c>
      <c r="I72" s="63">
        <f>100*(SUM(Taulukko!L81:L83)-SUM(Taulukko!L69:L71))/SUM(Taulukko!L69:L71)</f>
        <v>7.761010163227592</v>
      </c>
      <c r="J72" s="63">
        <f>100*(SUM(Taulukko!M81:M83)-SUM(Taulukko!M69:M71))/SUM(Taulukko!M69:M71)</f>
        <v>9.118136439267879</v>
      </c>
      <c r="K72" s="63">
        <f>100*(SUM(Taulukko!N81:N83)-SUM(Taulukko!N69:N71))/SUM(Taulukko!N69:N71)</f>
        <v>8.573320092684533</v>
      </c>
      <c r="L72" s="63">
        <f>100*(SUM(Taulukko!P81:P83)-SUM(Taulukko!P69:P71))/SUM(Taulukko!P69:P71)</f>
        <v>6.1197485941118295</v>
      </c>
      <c r="M72" s="63">
        <f>100*(SUM(Taulukko!Q81:Q83)-SUM(Taulukko!Q69:Q71))/SUM(Taulukko!Q69:Q71)</f>
        <v>6.024495200264809</v>
      </c>
      <c r="N72" s="63">
        <f>100*(SUM(Taulukko!R81:R83)-SUM(Taulukko!R69:R71))/SUM(Taulukko!R69:R71)</f>
        <v>5.989410986101927</v>
      </c>
      <c r="O72" s="63">
        <f>100*(SUM(Taulukko!T81:T83)-SUM(Taulukko!T69:T71))/SUM(Taulukko!T69:T71)</f>
        <v>8.347886831994426</v>
      </c>
      <c r="P72" s="63">
        <f>100*(SUM(Taulukko!U81:U83)-SUM(Taulukko!U69:U71))/SUM(Taulukko!U69:U71)</f>
        <v>8.313856427378957</v>
      </c>
      <c r="Q72" s="63">
        <f>100*(SUM(Taulukko!V81:V83)-SUM(Taulukko!V69:V71))/SUM(Taulukko!V69:V71)</f>
        <v>5.301767255751929</v>
      </c>
      <c r="R72" s="63">
        <f>100*(SUM(Taulukko!X81:X83)-SUM(Taulukko!X69:X71))/SUM(Taulukko!X69:X71)</f>
        <v>5.169729056368739</v>
      </c>
      <c r="S72" s="63">
        <f>100*(SUM(Taulukko!Y81:Y83)-SUM(Taulukko!Y69:Y71))/SUM(Taulukko!Y69:Y71)</f>
        <v>5.76540755467198</v>
      </c>
      <c r="T72" s="63">
        <f>100*(SUM(Taulukko!Z81:Z83)-SUM(Taulukko!Z69:Z71))/SUM(Taulukko!Z69:Z71)</f>
        <v>5.566600397614318</v>
      </c>
      <c r="U72" s="63">
        <f>100*(SUM(Taulukko!AB81:AB83)-SUM(Taulukko!AB69:AB71))/SUM(Taulukko!AB69:AB71)</f>
        <v>5.815508021390386</v>
      </c>
      <c r="V72" s="63">
        <f>100*(SUM(Taulukko!AC81:AC83)-SUM(Taulukko!AC69:AC71))/SUM(Taulukko!AC69:AC71)</f>
        <v>5.730374296124568</v>
      </c>
      <c r="W72" s="63">
        <f>100*(SUM(Taulukko!AD81:AD83)-SUM(Taulukko!AD69:AD71))/SUM(Taulukko!AD69:AD71)</f>
        <v>5.664127194435252</v>
      </c>
      <c r="X72" s="63">
        <f>100*(SUM(Taulukko!AF81:AF83)-SUM(Taulukko!AF69:AF71))/SUM(Taulukko!AF69:AF71)</f>
        <v>10.751999999999988</v>
      </c>
      <c r="Y72" s="63">
        <f>100*(SUM(Taulukko!AG81:AG83)-SUM(Taulukko!AG69:AG71))/SUM(Taulukko!AG69:AG71)</f>
        <v>11.25740618828178</v>
      </c>
      <c r="Z72" s="63">
        <f>100*(SUM(Taulukko!AH81:AH83)-SUM(Taulukko!AH69:AH71))/SUM(Taulukko!AH69:AH71)</f>
        <v>11.45490454246217</v>
      </c>
      <c r="AA72" s="63">
        <f>100*(SUM(Taulukko!AJ81:AJ83)-SUM(Taulukko!AJ69:AJ71))/SUM(Taulukko!AJ69:AJ71)</f>
        <v>7.901554404145091</v>
      </c>
      <c r="AB72" s="63">
        <f>100*(SUM(Taulukko!AK81:AK83)-SUM(Taulukko!AK69:AK71))/SUM(Taulukko!AK69:AK71)</f>
        <v>8.237232289950576</v>
      </c>
      <c r="AC72" s="63">
        <f>100*(SUM(Taulukko!AL81:AL83)-SUM(Taulukko!AL69:AL71))/SUM(Taulukko!AL69:AL71)</f>
        <v>8.16864295125163</v>
      </c>
      <c r="AD72" s="36" t="s">
        <v>120</v>
      </c>
    </row>
    <row r="73" spans="1:30" ht="12.75">
      <c r="A73" s="30">
        <v>2001</v>
      </c>
      <c r="B73" s="14" t="s">
        <v>121</v>
      </c>
      <c r="C73" s="63">
        <f>100*(SUM(Taulukko!D82:D84)-SUM(Taulukko!D70:D72))/SUM(Taulukko!D70:D72)</f>
        <v>6.3247863247863245</v>
      </c>
      <c r="D73" s="63">
        <f>100*(SUM(Taulukko!E82:E84)-SUM(Taulukko!E70:E72))/SUM(Taulukko!E70:E72)</f>
        <v>6.241787122207622</v>
      </c>
      <c r="E73" s="63">
        <f>100*(SUM(Taulukko!F82:F84)-SUM(Taulukko!F70:F72))/SUM(Taulukko!F70:F72)</f>
        <v>6.206896551724131</v>
      </c>
      <c r="F73" s="63">
        <f>100*(SUM(Taulukko!H82:H84)-SUM(Taulukko!H70:H72))/SUM(Taulukko!H70:H72)</f>
        <v>4.4229440221147245</v>
      </c>
      <c r="G73" s="63">
        <f>100*(SUM(Taulukko!I82:I84)-SUM(Taulukko!I70:I72))/SUM(Taulukko!I70:I72)</f>
        <v>4.443712969058591</v>
      </c>
      <c r="H73" s="63">
        <f>100*(SUM(Taulukko!J82:J84)-SUM(Taulukko!J70:J72))/SUM(Taulukko!J70:J72)</f>
        <v>4.890945142101769</v>
      </c>
      <c r="I73" s="63">
        <f>100*(SUM(Taulukko!L82:L84)-SUM(Taulukko!L70:L72))/SUM(Taulukko!L70:L72)</f>
        <v>6.764797995615416</v>
      </c>
      <c r="J73" s="63">
        <f>100*(SUM(Taulukko!M82:M84)-SUM(Taulukko!M70:M72))/SUM(Taulukko!M70:M72)</f>
        <v>7.672044781033918</v>
      </c>
      <c r="K73" s="63">
        <f>100*(SUM(Taulukko!N82:N84)-SUM(Taulukko!N70:N72))/SUM(Taulukko!N70:N72)</f>
        <v>7.581227436823112</v>
      </c>
      <c r="L73" s="63">
        <f>100*(SUM(Taulukko!P82:P84)-SUM(Taulukko!P70:P72))/SUM(Taulukko!P70:P72)</f>
        <v>6.256445513922326</v>
      </c>
      <c r="M73" s="63">
        <f>100*(SUM(Taulukko!Q82:Q84)-SUM(Taulukko!Q70:Q72))/SUM(Taulukko!Q70:Q72)</f>
        <v>6.200527704485492</v>
      </c>
      <c r="N73" s="63">
        <f>100*(SUM(Taulukko!R82:R84)-SUM(Taulukko!R70:R72))/SUM(Taulukko!R70:R72)</f>
        <v>6.027667984189708</v>
      </c>
      <c r="O73" s="63">
        <f>100*(SUM(Taulukko!T82:T84)-SUM(Taulukko!T70:T72))/SUM(Taulukko!T70:T72)</f>
        <v>7.3832790445168435</v>
      </c>
      <c r="P73" s="63">
        <f>100*(SUM(Taulukko!U82:U84)-SUM(Taulukko!U70:U72))/SUM(Taulukko!U70:U72)</f>
        <v>6.898839137645111</v>
      </c>
      <c r="Q73" s="63">
        <f>100*(SUM(Taulukko!V82:V84)-SUM(Taulukko!V70:V72))/SUM(Taulukko!V70:V72)</f>
        <v>5.10610079575596</v>
      </c>
      <c r="R73" s="63">
        <f>100*(SUM(Taulukko!X82:X84)-SUM(Taulukko!X70:X72))/SUM(Taulukko!X70:X72)</f>
        <v>6.148531951640764</v>
      </c>
      <c r="S73" s="63">
        <f>100*(SUM(Taulukko!Y82:Y84)-SUM(Taulukko!Y70:Y72))/SUM(Taulukko!Y70:Y72)</f>
        <v>6.2851472047635</v>
      </c>
      <c r="T73" s="63">
        <f>100*(SUM(Taulukko!Z82:Z84)-SUM(Taulukko!Z70:Z72))/SUM(Taulukko!Z70:Z72)</f>
        <v>5.643564356435651</v>
      </c>
      <c r="U73" s="63">
        <f>100*(SUM(Taulukko!AB82:AB84)-SUM(Taulukko!AB70:AB72))/SUM(Taulukko!AB70:AB72)</f>
        <v>6.618156618156606</v>
      </c>
      <c r="V73" s="63">
        <f>100*(SUM(Taulukko!AC82:AC84)-SUM(Taulukko!AC70:AC72))/SUM(Taulukko!AC70:AC72)</f>
        <v>5.876526906569829</v>
      </c>
      <c r="W73" s="63">
        <f>100*(SUM(Taulukko!AD82:AD84)-SUM(Taulukko!AD70:AD72))/SUM(Taulukko!AD70:AD72)</f>
        <v>5.7095709570956945</v>
      </c>
      <c r="X73" s="63">
        <f>100*(SUM(Taulukko!AF82:AF84)-SUM(Taulukko!AF70:AF72))/SUM(Taulukko!AF70:AF72)</f>
        <v>11.429512516469034</v>
      </c>
      <c r="Y73" s="63">
        <f>100*(SUM(Taulukko!AG82:AG84)-SUM(Taulukko!AG70:AG72))/SUM(Taulukko!AG70:AG72)</f>
        <v>11.655239960822719</v>
      </c>
      <c r="Z73" s="63">
        <f>100*(SUM(Taulukko!AH82:AH84)-SUM(Taulukko!AH70:AH72))/SUM(Taulukko!AH70:AH72)</f>
        <v>11.582381729200652</v>
      </c>
      <c r="AA73" s="63">
        <f>100*(SUM(Taulukko!AJ82:AJ84)-SUM(Taulukko!AJ70:AJ72))/SUM(Taulukko!AJ70:AJ72)</f>
        <v>8.028455284552843</v>
      </c>
      <c r="AB73" s="63">
        <f>100*(SUM(Taulukko!AK82:AK84)-SUM(Taulukko!AK70:AK72))/SUM(Taulukko!AK70:AK72)</f>
        <v>7.8835459600915625</v>
      </c>
      <c r="AC73" s="63">
        <f>100*(SUM(Taulukko!AL82:AL84)-SUM(Taulukko!AL70:AL72))/SUM(Taulukko!AL70:AL72)</f>
        <v>7.647058823529404</v>
      </c>
      <c r="AD73" s="36" t="s">
        <v>121</v>
      </c>
    </row>
    <row r="74" spans="1:30" ht="12.75">
      <c r="A74" s="30">
        <v>2001</v>
      </c>
      <c r="B74" s="14" t="s">
        <v>122</v>
      </c>
      <c r="C74" s="63">
        <f>100*(SUM(Taulukko!D83:D85)-SUM(Taulukko!D71:D73))/SUM(Taulukko!D71:D73)</f>
        <v>5.904696132596673</v>
      </c>
      <c r="D74" s="63">
        <f>100*(SUM(Taulukko!E83:E85)-SUM(Taulukko!E71:E73))/SUM(Taulukko!E71:E73)</f>
        <v>5.909239307868112</v>
      </c>
      <c r="E74" s="63">
        <f>100*(SUM(Taulukko!F83:F85)-SUM(Taulukko!F71:F73))/SUM(Taulukko!F71:F73)</f>
        <v>5.809399477806792</v>
      </c>
      <c r="F74" s="63">
        <f>100*(SUM(Taulukko!H83:H85)-SUM(Taulukko!H71:H73))/SUM(Taulukko!H71:H73)</f>
        <v>4.402515723270448</v>
      </c>
      <c r="G74" s="63">
        <f>100*(SUM(Taulukko!I83:I85)-SUM(Taulukko!I71:I73))/SUM(Taulukko!I71:I73)</f>
        <v>4.2581067802162</v>
      </c>
      <c r="H74" s="63">
        <f>100*(SUM(Taulukko!J83:J85)-SUM(Taulukko!J71:J73))/SUM(Taulukko!J71:J73)</f>
        <v>4.302134646962241</v>
      </c>
      <c r="I74" s="63">
        <f>100*(SUM(Taulukko!L83:L85)-SUM(Taulukko!L71:L73))/SUM(Taulukko!L71:L73)</f>
        <v>5.806248027769024</v>
      </c>
      <c r="J74" s="63">
        <f>100*(SUM(Taulukko!M83:M85)-SUM(Taulukko!M71:M73))/SUM(Taulukko!M71:M73)</f>
        <v>6.35950681375729</v>
      </c>
      <c r="K74" s="63">
        <f>100*(SUM(Taulukko!N83:N85)-SUM(Taulukko!N71:N73))/SUM(Taulukko!N71:N73)</f>
        <v>6.400259909031835</v>
      </c>
      <c r="L74" s="63">
        <f>100*(SUM(Taulukko!P83:P85)-SUM(Taulukko!P71:P73))/SUM(Taulukko!P71:P73)</f>
        <v>6.064830951551076</v>
      </c>
      <c r="M74" s="63">
        <f>100*(SUM(Taulukko!Q83:Q85)-SUM(Taulukko!Q71:Q73))/SUM(Taulukko!Q71:Q73)</f>
        <v>6.137184115523462</v>
      </c>
      <c r="N74" s="63">
        <f>100*(SUM(Taulukko!R83:R85)-SUM(Taulukko!R71:R73))/SUM(Taulukko!R71:R73)</f>
        <v>5.965257292690917</v>
      </c>
      <c r="O74" s="63">
        <f>100*(SUM(Taulukko!T83:T85)-SUM(Taulukko!T71:T73))/SUM(Taulukko!T71:T73)</f>
        <v>6.801007556675056</v>
      </c>
      <c r="P74" s="63">
        <f>100*(SUM(Taulukko!U83:U85)-SUM(Taulukko!U71:U73))/SUM(Taulukko!U71:U73)</f>
        <v>6.301550643352018</v>
      </c>
      <c r="Q74" s="63">
        <f>100*(SUM(Taulukko!V83:V85)-SUM(Taulukko!V71:V73))/SUM(Taulukko!V71:V73)</f>
        <v>4.84828496042216</v>
      </c>
      <c r="R74" s="63">
        <f>100*(SUM(Taulukko!X83:X85)-SUM(Taulukko!X71:X73))/SUM(Taulukko!X71:X73)</f>
        <v>6.0034904013961565</v>
      </c>
      <c r="S74" s="63">
        <f>100*(SUM(Taulukko!Y83:Y85)-SUM(Taulukko!Y71:Y73))/SUM(Taulukko!Y71:Y73)</f>
        <v>5.9519894771456645</v>
      </c>
      <c r="T74" s="63">
        <f>100*(SUM(Taulukko!Z83:Z85)-SUM(Taulukko!Z71:Z73))/SUM(Taulukko!Z71:Z73)</f>
        <v>5.687047994740307</v>
      </c>
      <c r="U74" s="63">
        <f>100*(SUM(Taulukko!AB83:AB85)-SUM(Taulukko!AB71:AB73))/SUM(Taulukko!AB71:AB73)</f>
        <v>6.290158944876552</v>
      </c>
      <c r="V74" s="63">
        <f>100*(SUM(Taulukko!AC83:AC85)-SUM(Taulukko!AC71:AC73))/SUM(Taulukko!AC71:AC73)</f>
        <v>5.685179099572793</v>
      </c>
      <c r="W74" s="63">
        <f>100*(SUM(Taulukko!AD83:AD85)-SUM(Taulukko!AD71:AD73))/SUM(Taulukko!AD71:AD73)</f>
        <v>5.586592178770931</v>
      </c>
      <c r="X74" s="63">
        <f>100*(SUM(Taulukko!AF83:AF85)-SUM(Taulukko!AF71:AF73))/SUM(Taulukko!AF71:AF73)</f>
        <v>11.646174863387966</v>
      </c>
      <c r="Y74" s="63">
        <f>100*(SUM(Taulukko!AG83:AG85)-SUM(Taulukko!AG71:AG73))/SUM(Taulukko!AG71:AG73)</f>
        <v>11.76850953766569</v>
      </c>
      <c r="Z74" s="63">
        <f>100*(SUM(Taulukko!AH83:AH85)-SUM(Taulukko!AH71:AH73))/SUM(Taulukko!AH71:AH73)</f>
        <v>11.703847397348868</v>
      </c>
      <c r="AA74" s="63">
        <f>100*(SUM(Taulukko!AJ83:AJ85)-SUM(Taulukko!AJ71:AJ73))/SUM(Taulukko!AJ71:AJ73)</f>
        <v>6.796448087431705</v>
      </c>
      <c r="AB74" s="63">
        <f>100*(SUM(Taulukko!AK83:AK85)-SUM(Taulukko!AK71:AK73))/SUM(Taulukko!AK71:AK73)</f>
        <v>6.930051813471514</v>
      </c>
      <c r="AC74" s="63">
        <f>100*(SUM(Taulukko!AL83:AL85)-SUM(Taulukko!AL71:AL73))/SUM(Taulukko!AL71:AL73)</f>
        <v>7.101167315175091</v>
      </c>
      <c r="AD74" s="36" t="s">
        <v>122</v>
      </c>
    </row>
    <row r="75" spans="1:30" ht="12.75">
      <c r="A75" s="30">
        <v>2001</v>
      </c>
      <c r="B75" s="4" t="s">
        <v>123</v>
      </c>
      <c r="C75" s="63">
        <f>100*(SUM(Taulukko!D84:D86)-SUM(Taulukko!D72:D74))/SUM(Taulukko!D72:D74)</f>
        <v>5.450874831763119</v>
      </c>
      <c r="D75" s="63">
        <f>100*(SUM(Taulukko!E84:E86)-SUM(Taulukko!E72:E74))/SUM(Taulukko!E72:E74)</f>
        <v>5.416801816412601</v>
      </c>
      <c r="E75" s="63">
        <f>100*(SUM(Taulukko!F84:F86)-SUM(Taulukko!F72:F74))/SUM(Taulukko!F72:F74)</f>
        <v>5.283630470016193</v>
      </c>
      <c r="F75" s="63">
        <f>100*(SUM(Taulukko!H84:H86)-SUM(Taulukko!H72:H74))/SUM(Taulukko!H72:H74)</f>
        <v>3.7175989085948276</v>
      </c>
      <c r="G75" s="63">
        <f>100*(SUM(Taulukko!I84:I86)-SUM(Taulukko!I72:I74))/SUM(Taulukko!I72:I74)</f>
        <v>3.954248366013079</v>
      </c>
      <c r="H75" s="63">
        <f>100*(SUM(Taulukko!J84:J86)-SUM(Taulukko!J72:J74))/SUM(Taulukko!J72:J74)</f>
        <v>3.755715218811253</v>
      </c>
      <c r="I75" s="63">
        <f>100*(SUM(Taulukko!L84:L86)-SUM(Taulukko!L72:L74))/SUM(Taulukko!L72:L74)</f>
        <v>4.328869511055757</v>
      </c>
      <c r="J75" s="63">
        <f>100*(SUM(Taulukko!M84:M86)-SUM(Taulukko!M72:M74))/SUM(Taulukko!M72:M74)</f>
        <v>5.344494526722461</v>
      </c>
      <c r="K75" s="63">
        <f>100*(SUM(Taulukko!N84:N86)-SUM(Taulukko!N72:N74))/SUM(Taulukko!N72:N74)</f>
        <v>5.205655526992265</v>
      </c>
      <c r="L75" s="63">
        <f>100*(SUM(Taulukko!P84:P86)-SUM(Taulukko!P72:P74))/SUM(Taulukko!P72:P74)</f>
        <v>5.643265031911304</v>
      </c>
      <c r="M75" s="63">
        <f>100*(SUM(Taulukko!Q84:Q86)-SUM(Taulukko!Q72:Q74))/SUM(Taulukko!Q72:Q74)</f>
        <v>5.870841487279843</v>
      </c>
      <c r="N75" s="63">
        <f>100*(SUM(Taulukko!R84:R86)-SUM(Taulukko!R72:R74))/SUM(Taulukko!R72:R74)</f>
        <v>5.836322138897957</v>
      </c>
      <c r="O75" s="63">
        <f>100*(SUM(Taulukko!T84:T86)-SUM(Taulukko!T72:T74))/SUM(Taulukko!T72:T74)</f>
        <v>4.558107167710516</v>
      </c>
      <c r="P75" s="63">
        <f>100*(SUM(Taulukko!U84:U86)-SUM(Taulukko!U72:U74))/SUM(Taulukko!U72:U74)</f>
        <v>4.695141832409532</v>
      </c>
      <c r="Q75" s="63">
        <f>100*(SUM(Taulukko!V84:V86)-SUM(Taulukko!V72:V74))/SUM(Taulukko!V72:V74)</f>
        <v>4.561864128651144</v>
      </c>
      <c r="R75" s="63">
        <f>100*(SUM(Taulukko!X84:X86)-SUM(Taulukko!X72:X74))/SUM(Taulukko!X72:X74)</f>
        <v>5.984952120383038</v>
      </c>
      <c r="S75" s="63">
        <f>100*(SUM(Taulukko!Y84:Y86)-SUM(Taulukko!Y72:Y74))/SUM(Taulukko!Y72:Y74)</f>
        <v>5.795677799607088</v>
      </c>
      <c r="T75" s="63">
        <f>100*(SUM(Taulukko!Z84:Z86)-SUM(Taulukko!Z72:Z74))/SUM(Taulukko!Z72:Z74)</f>
        <v>5.695581014729943</v>
      </c>
      <c r="U75" s="63">
        <f>100*(SUM(Taulukko!AB84:AB86)-SUM(Taulukko!AB72:AB74))/SUM(Taulukko!AB72:AB74)</f>
        <v>5.256368913253774</v>
      </c>
      <c r="V75" s="63">
        <f>100*(SUM(Taulukko!AC84:AC86)-SUM(Taulukko!AC72:AC74))/SUM(Taulukko!AC72:AC74)</f>
        <v>5.328538738149726</v>
      </c>
      <c r="W75" s="63">
        <f>100*(SUM(Taulukko!AD84:AD86)-SUM(Taulukko!AD72:AD74))/SUM(Taulukko!AD72:AD74)</f>
        <v>5.397448478900864</v>
      </c>
      <c r="X75" s="63">
        <f>100*(SUM(Taulukko!AF84:AF86)-SUM(Taulukko!AF72:AF74))/SUM(Taulukko!AF72:AF74)</f>
        <v>11.67931375783569</v>
      </c>
      <c r="Y75" s="63">
        <f>100*(SUM(Taulukko!AG84:AG86)-SUM(Taulukko!AG72:AG74))/SUM(Taulukko!AG72:AG74)</f>
        <v>11.691223574631646</v>
      </c>
      <c r="Z75" s="63">
        <f>100*(SUM(Taulukko!AH84:AH86)-SUM(Taulukko!AH72:AH74))/SUM(Taulukko!AH72:AH74)</f>
        <v>11.655459494076222</v>
      </c>
      <c r="AA75" s="63">
        <f>100*(SUM(Taulukko!AJ84:AJ86)-SUM(Taulukko!AJ72:AJ74))/SUM(Taulukko!AJ72:AJ74)</f>
        <v>6.648936170212766</v>
      </c>
      <c r="AB75" s="63">
        <f>100*(SUM(Taulukko!AK84:AK86)-SUM(Taulukko!AK72:AK74))/SUM(Taulukko!AK72:AK74)</f>
        <v>6.670963583628743</v>
      </c>
      <c r="AC75" s="63">
        <f>100*(SUM(Taulukko!AL84:AL86)-SUM(Taulukko!AL72:AL74))/SUM(Taulukko!AL72:AL74)</f>
        <v>6.529430685107756</v>
      </c>
      <c r="AD75" s="36" t="s">
        <v>123</v>
      </c>
    </row>
    <row r="76" spans="1:39" s="4" customFormat="1" ht="12.75">
      <c r="A76" s="35">
        <v>2002</v>
      </c>
      <c r="B76" s="33" t="s">
        <v>97</v>
      </c>
      <c r="C76" s="34">
        <f>100*(SUM(Taulukko!D85:D87)-SUM(Taulukko!D73:D75))/SUM(Taulukko!D73:D75)</f>
        <v>4.832214765100663</v>
      </c>
      <c r="D76" s="34">
        <f>100*(SUM(Taulukko!E85:E87)-SUM(Taulukko!E73:E75))/SUM(Taulukko!E73:E75)</f>
        <v>4.634695848084981</v>
      </c>
      <c r="E76" s="34">
        <f>100*(SUM(Taulukko!F85:F87)-SUM(Taulukko!F73:F75))/SUM(Taulukko!F73:F75)</f>
        <v>4.599549694435514</v>
      </c>
      <c r="F76" s="34">
        <f>100*(SUM(Taulukko!H85:H87)-SUM(Taulukko!H73:H75))/SUM(Taulukko!H73:H75)</f>
        <v>2.715546503733857</v>
      </c>
      <c r="G76" s="34">
        <f>100*(SUM(Taulukko!I85:I87)-SUM(Taulukko!I73:I75))/SUM(Taulukko!I73:I75)</f>
        <v>3.15242118947026</v>
      </c>
      <c r="H76" s="34">
        <f>100*(SUM(Taulukko!J85:J87)-SUM(Taulukko!J73:J75))/SUM(Taulukko!J73:J75)</f>
        <v>3.2153296524845842</v>
      </c>
      <c r="I76" s="34">
        <f>100*(SUM(Taulukko!L85:L87)-SUM(Taulukko!L73:L75))/SUM(Taulukko!L73:L75)</f>
        <v>2.5379037574159677</v>
      </c>
      <c r="J76" s="34">
        <f>100*(SUM(Taulukko!M85:M87)-SUM(Taulukko!M73:M75))/SUM(Taulukko!M73:M75)</f>
        <v>3.846153846153853</v>
      </c>
      <c r="K76" s="34">
        <f>100*(SUM(Taulukko!N85:N87)-SUM(Taulukko!N73:N75))/SUM(Taulukko!N73:N75)</f>
        <v>4.0991420400381235</v>
      </c>
      <c r="L76" s="34">
        <f>100*(SUM(Taulukko!P85:P87)-SUM(Taulukko!P73:P75))/SUM(Taulukko!P73:P75)</f>
        <v>5.774975107865907</v>
      </c>
      <c r="M76" s="34">
        <f>100*(SUM(Taulukko!Q85:Q87)-SUM(Taulukko!Q73:Q75))/SUM(Taulukko!Q73:Q75)</f>
        <v>5.836575875486382</v>
      </c>
      <c r="N76" s="34">
        <f>100*(SUM(Taulukko!R85:R87)-SUM(Taulukko!R73:R75))/SUM(Taulukko!R73:R75)</f>
        <v>5.609597924773045</v>
      </c>
      <c r="O76" s="34">
        <f>100*(SUM(Taulukko!T85:T87)-SUM(Taulukko!T73:T75))/SUM(Taulukko!T73:T75)</f>
        <v>4.309165526675795</v>
      </c>
      <c r="P76" s="34">
        <f>100*(SUM(Taulukko!U85:U87)-SUM(Taulukko!U73:U75))/SUM(Taulukko!U73:U75)</f>
        <v>4.597326377567663</v>
      </c>
      <c r="Q76" s="34">
        <f>100*(SUM(Taulukko!V85:V87)-SUM(Taulukko!V73:V75))/SUM(Taulukko!V73:V75)</f>
        <v>4.313725490196093</v>
      </c>
      <c r="R76" s="34">
        <f>100*(SUM(Taulukko!X85:X87)-SUM(Taulukko!X73:X75))/SUM(Taulukko!X73:X75)</f>
        <v>5.856315968675495</v>
      </c>
      <c r="S76" s="34">
        <f>100*(SUM(Taulukko!Y85:Y87)-SUM(Taulukko!Y73:Y75))/SUM(Taulukko!Y73:Y75)</f>
        <v>5.734767025089614</v>
      </c>
      <c r="T76" s="34">
        <f>100*(SUM(Taulukko!Z85:Z87)-SUM(Taulukko!Z73:Z75))/SUM(Taulukko!Z73:Z75)</f>
        <v>5.671447196870918</v>
      </c>
      <c r="U76" s="34">
        <f>100*(SUM(Taulukko!AB85:AB87)-SUM(Taulukko!AB73:AB75))/SUM(Taulukko!AB73:AB75)</f>
        <v>5.067903279231538</v>
      </c>
      <c r="V76" s="34">
        <f>100*(SUM(Taulukko!AC85:AC87)-SUM(Taulukko!AC73:AC75))/SUM(Taulukko!AC73:AC75)</f>
        <v>5.208333333333334</v>
      </c>
      <c r="W76" s="34">
        <f>100*(SUM(Taulukko!AD85:AD87)-SUM(Taulukko!AD73:AD75))/SUM(Taulukko!AD73:AD75)</f>
        <v>5.276872964169396</v>
      </c>
      <c r="X76" s="34">
        <f>100*(SUM(Taulukko!AF85:AF87)-SUM(Taulukko!AF73:AF75))/SUM(Taulukko!AF73:AF75)</f>
        <v>11.699346405228761</v>
      </c>
      <c r="Y76" s="34">
        <f>100*(SUM(Taulukko!AG85:AG87)-SUM(Taulukko!AG73:AG75))/SUM(Taulukko!AG73:AG75)</f>
        <v>11.643401015228424</v>
      </c>
      <c r="Z76" s="34">
        <f>100*(SUM(Taulukko!AH85:AH87)-SUM(Taulukko!AH73:AH75))/SUM(Taulukko!AH73:AH75)</f>
        <v>11.579949238578681</v>
      </c>
      <c r="AA76" s="34">
        <f>100*(SUM(Taulukko!AJ85:AJ87)-SUM(Taulukko!AJ73:AJ75))/SUM(Taulukko!AJ73:AJ75)</f>
        <v>5.7331136738056125</v>
      </c>
      <c r="AB76" s="34">
        <f>100*(SUM(Taulukko!AK85:AK87)-SUM(Taulukko!AK73:AK75))/SUM(Taulukko!AK73:AK75)</f>
        <v>5.9029993618379075</v>
      </c>
      <c r="AC76" s="34">
        <f>100*(SUM(Taulukko!AL85:AL87)-SUM(Taulukko!AL73:AL75))/SUM(Taulukko!AL73:AL75)</f>
        <v>5.998723675813679</v>
      </c>
      <c r="AD76" s="53" t="s">
        <v>156</v>
      </c>
      <c r="AE76" s="58"/>
      <c r="AF76" s="58"/>
      <c r="AG76" s="58"/>
      <c r="AH76" s="58"/>
      <c r="AI76" s="58"/>
      <c r="AJ76" s="58"/>
      <c r="AK76" s="58"/>
      <c r="AL76" s="58"/>
      <c r="AM76" s="36"/>
    </row>
    <row r="77" spans="1:30" ht="12.75">
      <c r="A77" s="30">
        <v>2002</v>
      </c>
      <c r="B77" s="4" t="s">
        <v>101</v>
      </c>
      <c r="C77" s="63">
        <f>100*(SUM(Taulukko!D86:D88)-SUM(Taulukko!D74:D76))/SUM(Taulukko!D74:D76)</f>
        <v>2.9129427341939604</v>
      </c>
      <c r="D77" s="63">
        <f>100*(SUM(Taulukko!E86:E88)-SUM(Taulukko!E74:E76))/SUM(Taulukko!E74:E76)</f>
        <v>3.537284894837465</v>
      </c>
      <c r="E77" s="63">
        <f>100*(SUM(Taulukko!F86:F88)-SUM(Taulukko!F74:F76))/SUM(Taulukko!F74:F76)</f>
        <v>3.9578678582827886</v>
      </c>
      <c r="F77" s="63">
        <f>100*(SUM(Taulukko!H86:H88)-SUM(Taulukko!H74:H76))/SUM(Taulukko!H74:H76)</f>
        <v>-0.36411784177425444</v>
      </c>
      <c r="G77" s="63">
        <f>100*(SUM(Taulukko!I86:I88)-SUM(Taulukko!I74:I76))/SUM(Taulukko!I74:I76)</f>
        <v>2.2895840051596146</v>
      </c>
      <c r="H77" s="63">
        <f>100*(SUM(Taulukko!J86:J88)-SUM(Taulukko!J74:J76))/SUM(Taulukko!J74:J76)</f>
        <v>2.713178294573636</v>
      </c>
      <c r="I77" s="63">
        <f>100*(SUM(Taulukko!L86:L88)-SUM(Taulukko!L74:L76))/SUM(Taulukko!L74:L76)</f>
        <v>-1.7099863201094392</v>
      </c>
      <c r="J77" s="63">
        <f>100*(SUM(Taulukko!M86:M88)-SUM(Taulukko!M74:M76))/SUM(Taulukko!M74:M76)</f>
        <v>2.3168440826549888</v>
      </c>
      <c r="K77" s="63">
        <f>100*(SUM(Taulukko!N86:N88)-SUM(Taulukko!N74:N76))/SUM(Taulukko!N74:N76)</f>
        <v>3.2075471698113174</v>
      </c>
      <c r="L77" s="63">
        <f>100*(SUM(Taulukko!P86:P88)-SUM(Taulukko!P74:P76))/SUM(Taulukko!P74:P76)</f>
        <v>5.011464133639067</v>
      </c>
      <c r="M77" s="63">
        <f>100*(SUM(Taulukko!Q86:Q88)-SUM(Taulukko!Q74:Q76))/SUM(Taulukko!Q74:Q76)</f>
        <v>5.149662053427744</v>
      </c>
      <c r="N77" s="63">
        <f>100*(SUM(Taulukko!R86:R88)-SUM(Taulukko!R74:R76))/SUM(Taulukko!R74:R76)</f>
        <v>5.353111899387283</v>
      </c>
      <c r="O77" s="63">
        <f>100*(SUM(Taulukko!T86:T88)-SUM(Taulukko!T74:T76))/SUM(Taulukko!T74:T76)</f>
        <v>-2.2977651872836047</v>
      </c>
      <c r="P77" s="63">
        <f>100*(SUM(Taulukko!U86:U88)-SUM(Taulukko!U74:U76))/SUM(Taulukko!U74:U76)</f>
        <v>-1.841055538508745</v>
      </c>
      <c r="Q77" s="63">
        <f>100*(SUM(Taulukko!V86:V88)-SUM(Taulukko!V74:V76))/SUM(Taulukko!V74:V76)</f>
        <v>4.135460761966782</v>
      </c>
      <c r="R77" s="63">
        <f>100*(SUM(Taulukko!X86:X88)-SUM(Taulukko!X74:X76))/SUM(Taulukko!X74:X76)</f>
        <v>4.9949375632804625</v>
      </c>
      <c r="S77" s="63">
        <f>100*(SUM(Taulukko!Y86:Y88)-SUM(Taulukko!Y74:Y76))/SUM(Taulukko!Y74:Y76)</f>
        <v>5.069422021310943</v>
      </c>
      <c r="T77" s="63">
        <f>100*(SUM(Taulukko!Z86:Z88)-SUM(Taulukko!Z74:Z76))/SUM(Taulukko!Z74:Z76)</f>
        <v>5.64568462037639</v>
      </c>
      <c r="U77" s="63">
        <f>100*(SUM(Taulukko!AB86:AB88)-SUM(Taulukko!AB74:AB76))/SUM(Taulukko!AB74:AB76)</f>
        <v>4.65973851827019</v>
      </c>
      <c r="V77" s="63">
        <f>100*(SUM(Taulukko!AC86:AC88)-SUM(Taulukko!AC74:AC76))/SUM(Taulukko!AC74:AC76)</f>
        <v>5.22557611165205</v>
      </c>
      <c r="W77" s="63">
        <f>100*(SUM(Taulukko!AD86:AD88)-SUM(Taulukko!AD74:AD76))/SUM(Taulukko!AD74:AD76)</f>
        <v>5.225576111652068</v>
      </c>
      <c r="X77" s="63">
        <f>100*(SUM(Taulukko!AF86:AF88)-SUM(Taulukko!AF74:AF76))/SUM(Taulukko!AF74:AF76)</f>
        <v>11.266233766233764</v>
      </c>
      <c r="Y77" s="63">
        <f>100*(SUM(Taulukko!AG86:AG88)-SUM(Taulukko!AG74:AG76))/SUM(Taulukko!AG74:AG76)</f>
        <v>11.415094339622627</v>
      </c>
      <c r="Z77" s="63">
        <f>100*(SUM(Taulukko!AH86:AH88)-SUM(Taulukko!AH74:AH76))/SUM(Taulukko!AH74:AH76)</f>
        <v>11.474379126060986</v>
      </c>
      <c r="AA77" s="63">
        <f>100*(SUM(Taulukko!AJ86:AJ88)-SUM(Taulukko!AJ74:AJ76))/SUM(Taulukko!AJ74:AJ76)</f>
        <v>4.4980443285528064</v>
      </c>
      <c r="AB77" s="63">
        <f>100*(SUM(Taulukko!AK86:AK88)-SUM(Taulukko!AK74:AK76))/SUM(Taulukko!AK74:AK76)</f>
        <v>5.02210991787744</v>
      </c>
      <c r="AC77" s="63">
        <f>100*(SUM(Taulukko!AL86:AL88)-SUM(Taulukko!AL74:AL76))/SUM(Taulukko!AL74:AL76)</f>
        <v>5.508072174738853</v>
      </c>
      <c r="AD77" s="36" t="s">
        <v>132</v>
      </c>
    </row>
    <row r="78" spans="1:30" ht="12.75">
      <c r="A78" s="30">
        <v>2002</v>
      </c>
      <c r="B78" s="4" t="s">
        <v>105</v>
      </c>
      <c r="C78" s="63">
        <f>100*(SUM(Taulukko!D87:D89)-SUM(Taulukko!D75:D77))/SUM(Taulukko!D75:D77)</f>
        <v>2.8062066688676133</v>
      </c>
      <c r="D78" s="63">
        <f>100*(SUM(Taulukko!E87:E89)-SUM(Taulukko!E75:E77))/SUM(Taulukko!E75:E77)</f>
        <v>3.1635558367605188</v>
      </c>
      <c r="E78" s="63">
        <f>100*(SUM(Taulukko!F87:F89)-SUM(Taulukko!F75:F77))/SUM(Taulukko!F75:F77)</f>
        <v>3.551046290424872</v>
      </c>
      <c r="F78" s="63">
        <f>100*(SUM(Taulukko!H87:H89)-SUM(Taulukko!H75:H77))/SUM(Taulukko!H75:H77)</f>
        <v>-0.9132420091324237</v>
      </c>
      <c r="G78" s="63">
        <f>100*(SUM(Taulukko!I87:I89)-SUM(Taulukko!I75:I77))/SUM(Taulukko!I75:I77)</f>
        <v>1.725790987535965</v>
      </c>
      <c r="H78" s="63">
        <f>100*(SUM(Taulukko!J87:J89)-SUM(Taulukko!J75:J77))/SUM(Taulukko!J75:J77)</f>
        <v>2.24863475746868</v>
      </c>
      <c r="I78" s="63">
        <f>100*(SUM(Taulukko!L87:L89)-SUM(Taulukko!L75:L77))/SUM(Taulukko!L75:L77)</f>
        <v>0.3918774492340658</v>
      </c>
      <c r="J78" s="63">
        <f>100*(SUM(Taulukko!M87:M89)-SUM(Taulukko!M75:M77))/SUM(Taulukko!M75:M77)</f>
        <v>2.670807453416156</v>
      </c>
      <c r="K78" s="63">
        <f>100*(SUM(Taulukko!N87:N89)-SUM(Taulukko!N75:N77))/SUM(Taulukko!N75:N77)</f>
        <v>2.588088556283134</v>
      </c>
      <c r="L78" s="63">
        <f>100*(SUM(Taulukko!P87:P89)-SUM(Taulukko!P75:P77))/SUM(Taulukko!P75:P77)</f>
        <v>5.066225165562899</v>
      </c>
      <c r="M78" s="63">
        <f>100*(SUM(Taulukko!Q87:Q89)-SUM(Taulukko!Q75:Q77))/SUM(Taulukko!Q75:Q77)</f>
        <v>5.168539325842704</v>
      </c>
      <c r="N78" s="63">
        <f>100*(SUM(Taulukko!R87:R89)-SUM(Taulukko!R75:R77))/SUM(Taulukko!R75:R77)</f>
        <v>5.1668806161745895</v>
      </c>
      <c r="O78" s="63">
        <f>100*(SUM(Taulukko!T87:T89)-SUM(Taulukko!T75:T77))/SUM(Taulukko!T75:T77)</f>
        <v>-3.1222385861561186</v>
      </c>
      <c r="P78" s="63">
        <f>100*(SUM(Taulukko!U87:U89)-SUM(Taulukko!U75:U77))/SUM(Taulukko!U75:U77)</f>
        <v>-3.1296132270445884</v>
      </c>
      <c r="Q78" s="63">
        <f>100*(SUM(Taulukko!V87:V89)-SUM(Taulukko!V75:V77))/SUM(Taulukko!V75:V77)</f>
        <v>3.9922103213242304</v>
      </c>
      <c r="R78" s="63">
        <f>100*(SUM(Taulukko!X87:X89)-SUM(Taulukko!X75:X77))/SUM(Taulukko!X75:X77)</f>
        <v>5.202702702702695</v>
      </c>
      <c r="S78" s="63">
        <f>100*(SUM(Taulukko!Y87:Y89)-SUM(Taulukko!Y75:Y77))/SUM(Taulukko!Y75:Y77)</f>
        <v>5.359435173299097</v>
      </c>
      <c r="T78" s="63">
        <f>100*(SUM(Taulukko!Z87:Z89)-SUM(Taulukko!Z75:Z77))/SUM(Taulukko!Z75:Z77)</f>
        <v>5.587855297157607</v>
      </c>
      <c r="U78" s="63">
        <f>100*(SUM(Taulukko!AB87:AB89)-SUM(Taulukko!AB75:AB77))/SUM(Taulukko!AB75:AB77)</f>
        <v>4.977531973729724</v>
      </c>
      <c r="V78" s="63">
        <f>100*(SUM(Taulukko!AC87:AC89)-SUM(Taulukko!AC75:AC77))/SUM(Taulukko!AC75:AC77)</f>
        <v>5.310880829015556</v>
      </c>
      <c r="W78" s="63">
        <f>100*(SUM(Taulukko!AD87:AD89)-SUM(Taulukko!AD75:AD77))/SUM(Taulukko!AD75:AD77)</f>
        <v>5.140640155189149</v>
      </c>
      <c r="X78" s="63">
        <f>100*(SUM(Taulukko!AF87:AF89)-SUM(Taulukko!AF75:AF77))/SUM(Taulukko!AF75:AF77)</f>
        <v>11.352418558736407</v>
      </c>
      <c r="Y78" s="63">
        <f>100*(SUM(Taulukko!AG87:AG89)-SUM(Taulukko!AG75:AG77))/SUM(Taulukko!AG75:AG77)</f>
        <v>11.54086088583905</v>
      </c>
      <c r="Z78" s="63">
        <f>100*(SUM(Taulukko!AH87:AH89)-SUM(Taulukko!AH75:AH77))/SUM(Taulukko!AH75:AH77)</f>
        <v>11.401869158878512</v>
      </c>
      <c r="AA78" s="63">
        <f>100*(SUM(Taulukko!AJ87:AJ89)-SUM(Taulukko!AJ75:AJ77))/SUM(Taulukko!AJ75:AJ77)</f>
        <v>4.427083333333322</v>
      </c>
      <c r="AB78" s="63">
        <f>100*(SUM(Taulukko!AK87:AK89)-SUM(Taulukko!AK75:AK77))/SUM(Taulukko!AK75:AK77)</f>
        <v>5.076778439360698</v>
      </c>
      <c r="AC78" s="63">
        <f>100*(SUM(Taulukko!AL87:AL89)-SUM(Taulukko!AL75:AL77))/SUM(Taulukko!AL75:AL77)</f>
        <v>5.091137649277181</v>
      </c>
      <c r="AD78" s="36" t="s">
        <v>106</v>
      </c>
    </row>
    <row r="79" spans="1:30" ht="12.75">
      <c r="A79" s="30">
        <v>2002</v>
      </c>
      <c r="B79" s="4" t="s">
        <v>109</v>
      </c>
      <c r="C79" s="63">
        <f>100*(SUM(Taulukko!D88:D90)-SUM(Taulukko!D76:D78))/SUM(Taulukko!D76:D78)</f>
        <v>2.658022690437616</v>
      </c>
      <c r="D79" s="63">
        <f>100*(SUM(Taulukko!E88:E90)-SUM(Taulukko!E76:E78))/SUM(Taulukko!E76:E78)</f>
        <v>3.1476235442241105</v>
      </c>
      <c r="E79" s="63">
        <f>100*(SUM(Taulukko!F88:F90)-SUM(Taulukko!F76:F78))/SUM(Taulukko!F76:F78)</f>
        <v>3.4384858044163966</v>
      </c>
      <c r="F79" s="63">
        <f>100*(SUM(Taulukko!H88:H90)-SUM(Taulukko!H76:H78))/SUM(Taulukko!H76:H78)</f>
        <v>-0.7704654895666059</v>
      </c>
      <c r="G79" s="63">
        <f>100*(SUM(Taulukko!I88:I90)-SUM(Taulukko!I76:I78))/SUM(Taulukko!I76:I78)</f>
        <v>1.4312977099236823</v>
      </c>
      <c r="H79" s="63">
        <f>100*(SUM(Taulukko!J88:J90)-SUM(Taulukko!J76:J78))/SUM(Taulukko!J76:J78)</f>
        <v>1.8222506393861855</v>
      </c>
      <c r="I79" s="63">
        <f>100*(SUM(Taulukko!L88:L90)-SUM(Taulukko!L76:L78))/SUM(Taulukko!L76:L78)</f>
        <v>0.9417509591907879</v>
      </c>
      <c r="J79" s="63">
        <f>100*(SUM(Taulukko!M88:M90)-SUM(Taulukko!M76:M78))/SUM(Taulukko!M76:M78)</f>
        <v>2.006172839506173</v>
      </c>
      <c r="K79" s="63">
        <f>100*(SUM(Taulukko!N88:N90)-SUM(Taulukko!N76:N78))/SUM(Taulukko!N76:N78)</f>
        <v>2.076231794236147</v>
      </c>
      <c r="L79" s="63">
        <f>100*(SUM(Taulukko!P88:P90)-SUM(Taulukko!P76:P78))/SUM(Taulukko!P76:P78)</f>
        <v>4.680851063829791</v>
      </c>
      <c r="M79" s="63">
        <f>100*(SUM(Taulukko!Q88:Q90)-SUM(Taulukko!Q76:Q78))/SUM(Taulukko!Q76:Q78)</f>
        <v>4.888178913738023</v>
      </c>
      <c r="N79" s="63">
        <f>100*(SUM(Taulukko!R88:R90)-SUM(Taulukko!R76:R78))/SUM(Taulukko!R76:R78)</f>
        <v>5.113454777884308</v>
      </c>
      <c r="O79" s="63">
        <f>100*(SUM(Taulukko!T88:T90)-SUM(Taulukko!T76:T78))/SUM(Taulukko!T76:T78)</f>
        <v>-3.913288288288282</v>
      </c>
      <c r="P79" s="63">
        <f>100*(SUM(Taulukko!U88:U90)-SUM(Taulukko!U76:U78))/SUM(Taulukko!U76:U78)</f>
        <v>-4.166666666666667</v>
      </c>
      <c r="Q79" s="63">
        <f>100*(SUM(Taulukko!V88:V90)-SUM(Taulukko!V76:V78))/SUM(Taulukko!V76:V78)</f>
        <v>3.915857605178001</v>
      </c>
      <c r="R79" s="63">
        <f>100*(SUM(Taulukko!X88:X90)-SUM(Taulukko!X76:X78))/SUM(Taulukko!X76:X78)</f>
        <v>4.9551047555703285</v>
      </c>
      <c r="S79" s="63">
        <f>100*(SUM(Taulukko!Y88:Y90)-SUM(Taulukko!Y76:Y78))/SUM(Taulukko!Y76:Y78)</f>
        <v>5.001592863969432</v>
      </c>
      <c r="T79" s="63">
        <f>100*(SUM(Taulukko!Z88:Z90)-SUM(Taulukko!Z76:Z78))/SUM(Taulukko!Z76:Z78)</f>
        <v>5.5305466237942085</v>
      </c>
      <c r="U79" s="63">
        <f>100*(SUM(Taulukko!AB88:AB90)-SUM(Taulukko!AB76:AB78))/SUM(Taulukko!AB76:AB78)</f>
        <v>4.503311258278154</v>
      </c>
      <c r="V79" s="63">
        <f>100*(SUM(Taulukko!AC88:AC90)-SUM(Taulukko!AC76:AC78))/SUM(Taulukko!AC76:AC78)</f>
        <v>4.988735114258127</v>
      </c>
      <c r="W79" s="63">
        <f>100*(SUM(Taulukko!AD88:AD90)-SUM(Taulukko!AD76:AD78))/SUM(Taulukko!AD76:AD78)</f>
        <v>5.020920502092058</v>
      </c>
      <c r="X79" s="63">
        <f>100*(SUM(Taulukko!AF88:AF90)-SUM(Taulukko!AF76:AF78))/SUM(Taulukko!AF76:AF78)</f>
        <v>11.178927079987153</v>
      </c>
      <c r="Y79" s="63">
        <f>100*(SUM(Taulukko!AG88:AG90)-SUM(Taulukko!AG76:AG78))/SUM(Taulukko!AG76:AG78)</f>
        <v>11.354520209811772</v>
      </c>
      <c r="Z79" s="63">
        <f>100*(SUM(Taulukko!AH88:AH90)-SUM(Taulukko!AH76:AH78))/SUM(Taulukko!AH76:AH78)</f>
        <v>11.261956186362234</v>
      </c>
      <c r="AA79" s="63">
        <f>100*(SUM(Taulukko!AJ88:AJ90)-SUM(Taulukko!AJ76:AJ78))/SUM(Taulukko!AJ76:AJ78)</f>
        <v>4.029421170450918</v>
      </c>
      <c r="AB79" s="63">
        <f>100*(SUM(Taulukko!AK88:AK90)-SUM(Taulukko!AK76:AK78))/SUM(Taulukko!AK76:AK78)</f>
        <v>4.388422035480848</v>
      </c>
      <c r="AC79" s="63">
        <f>100*(SUM(Taulukko!AL88:AL90)-SUM(Taulukko!AL76:AL78))/SUM(Taulukko!AL76:AL78)</f>
        <v>4.715802623360407</v>
      </c>
      <c r="AD79" s="36" t="s">
        <v>110</v>
      </c>
    </row>
    <row r="80" spans="1:30" ht="12.75">
      <c r="A80" s="30">
        <v>2002</v>
      </c>
      <c r="B80" s="4" t="s">
        <v>111</v>
      </c>
      <c r="C80" s="63">
        <f>100*(SUM(Taulukko!D89:D91)-SUM(Taulukko!D77:D79))/SUM(Taulukko!D77:D79)</f>
        <v>4.207841887153328</v>
      </c>
      <c r="D80" s="63">
        <f>100*(SUM(Taulukko!E89:E91)-SUM(Taulukko!E77:E79))/SUM(Taulukko!E77:E79)</f>
        <v>3.7106918238993747</v>
      </c>
      <c r="E80" s="63">
        <f>100*(SUM(Taulukko!F89:F91)-SUM(Taulukko!F77:F79))/SUM(Taulukko!F77:F79)</f>
        <v>3.4883720930232447</v>
      </c>
      <c r="F80" s="63">
        <f>100*(SUM(Taulukko!H89:H91)-SUM(Taulukko!H77:H79))/SUM(Taulukko!H77:H79)</f>
        <v>1.7110266159695744</v>
      </c>
      <c r="G80" s="63">
        <f>100*(SUM(Taulukko!I89:I91)-SUM(Taulukko!I77:I79))/SUM(Taulukko!I77:I79)</f>
        <v>1.3659466327827228</v>
      </c>
      <c r="H80" s="63">
        <f>100*(SUM(Taulukko!J89:J91)-SUM(Taulukko!J77:J79))/SUM(Taulukko!J77:J79)</f>
        <v>1.4645017510346914</v>
      </c>
      <c r="I80" s="63">
        <f>100*(SUM(Taulukko!L89:L91)-SUM(Taulukko!L77:L79))/SUM(Taulukko!L77:L79)</f>
        <v>4.288107202680071</v>
      </c>
      <c r="J80" s="63">
        <f>100*(SUM(Taulukko!M89:M91)-SUM(Taulukko!M77:M79))/SUM(Taulukko!M77:M79)</f>
        <v>2.007411982705374</v>
      </c>
      <c r="K80" s="63">
        <f>100*(SUM(Taulukko!N89:N91)-SUM(Taulukko!N77:N79))/SUM(Taulukko!N77:N79)</f>
        <v>1.573103022825406</v>
      </c>
      <c r="L80" s="63">
        <f>100*(SUM(Taulukko!P89:P91)-SUM(Taulukko!P77:P79))/SUM(Taulukko!P77:P79)</f>
        <v>5.539545308997763</v>
      </c>
      <c r="M80" s="63">
        <f>100*(SUM(Taulukko!Q89:Q91)-SUM(Taulukko!Q77:Q79))/SUM(Taulukko!Q77:Q79)</f>
        <v>5.562659846547344</v>
      </c>
      <c r="N80" s="63">
        <f>100*(SUM(Taulukko!R89:R91)-SUM(Taulukko!R77:R79))/SUM(Taulukko!R77:R79)</f>
        <v>5.092297899427117</v>
      </c>
      <c r="O80" s="63">
        <f>100*(SUM(Taulukko!T89:T91)-SUM(Taulukko!T77:T79))/SUM(Taulukko!T77:T79)</f>
        <v>0.6668599594085276</v>
      </c>
      <c r="P80" s="63">
        <f>100*(SUM(Taulukko!U89:U91)-SUM(Taulukko!U77:U79))/SUM(Taulukko!U77:U79)</f>
        <v>0.5068574836016663</v>
      </c>
      <c r="Q80" s="63">
        <f>100*(SUM(Taulukko!V89:V91)-SUM(Taulukko!V77:V79))/SUM(Taulukko!V77:V79)</f>
        <v>3.8399483704420896</v>
      </c>
      <c r="R80" s="63">
        <f>100*(SUM(Taulukko!X89:X91)-SUM(Taulukko!X77:X79))/SUM(Taulukko!X77:X79)</f>
        <v>5.915215248110437</v>
      </c>
      <c r="S80" s="63">
        <f>100*(SUM(Taulukko!Y89:Y91)-SUM(Taulukko!Y77:Y79))/SUM(Taulukko!Y77:Y79)</f>
        <v>5.6050955414012815</v>
      </c>
      <c r="T80" s="63">
        <f>100*(SUM(Taulukko!Z89:Z91)-SUM(Taulukko!Z77:Z79))/SUM(Taulukko!Z77:Z79)</f>
        <v>5.441741357234315</v>
      </c>
      <c r="U80" s="63">
        <f>100*(SUM(Taulukko!AB89:AB91)-SUM(Taulukko!AB77:AB79))/SUM(Taulukko!AB77:AB79)</f>
        <v>4.811107523409762</v>
      </c>
      <c r="V80" s="63">
        <f>100*(SUM(Taulukko!AC89:AC91)-SUM(Taulukko!AC77:AC79))/SUM(Taulukko!AC77:AC79)</f>
        <v>4.932735426008961</v>
      </c>
      <c r="W80" s="63">
        <f>100*(SUM(Taulukko!AD89:AD91)-SUM(Taulukko!AD77:AD79))/SUM(Taulukko!AD77:AD79)</f>
        <v>4.8671149535703</v>
      </c>
      <c r="X80" s="63">
        <f>100*(SUM(Taulukko!AF89:AF91)-SUM(Taulukko!AF77:AF79))/SUM(Taulukko!AF77:AF79)</f>
        <v>11.331884507916795</v>
      </c>
      <c r="Y80" s="63">
        <f>100*(SUM(Taulukko!AG89:AG91)-SUM(Taulukko!AG77:AG79))/SUM(Taulukko!AG77:AG79)</f>
        <v>11.257265218721344</v>
      </c>
      <c r="Z80" s="63">
        <f>100*(SUM(Taulukko!AH89:AH91)-SUM(Taulukko!AH77:AH79))/SUM(Taulukko!AH77:AH79)</f>
        <v>11.063569682151586</v>
      </c>
      <c r="AA80" s="63">
        <f>100*(SUM(Taulukko!AJ89:AJ91)-SUM(Taulukko!AJ77:AJ79))/SUM(Taulukko!AJ77:AJ79)</f>
        <v>4.760413404321951</v>
      </c>
      <c r="AB80" s="63">
        <f>100*(SUM(Taulukko!AK89:AK91)-SUM(Taulukko!AK77:AK79))/SUM(Taulukko!AK77:AK79)</f>
        <v>4.60199004975123</v>
      </c>
      <c r="AC80" s="63">
        <f>100*(SUM(Taulukko!AL89:AL91)-SUM(Taulukko!AL77:AL79))/SUM(Taulukko!AL77:AL79)</f>
        <v>4.378881987577647</v>
      </c>
      <c r="AD80" s="36" t="s">
        <v>112</v>
      </c>
    </row>
    <row r="81" spans="1:30" ht="12.75">
      <c r="A81" s="30">
        <v>2002</v>
      </c>
      <c r="B81" s="4" t="s">
        <v>113</v>
      </c>
      <c r="C81" s="63">
        <f>100*(SUM(Taulukko!D90:D92)-SUM(Taulukko!D78:D80))/SUM(Taulukko!D78:D80)</f>
        <v>3.5883748517200544</v>
      </c>
      <c r="D81" s="63">
        <f>100*(SUM(Taulukko!E90:E92)-SUM(Taulukko!E78:E80))/SUM(Taulukko!E78:E80)</f>
        <v>3.6340852130325887</v>
      </c>
      <c r="E81" s="63">
        <f>100*(SUM(Taulukko!F90:F92)-SUM(Taulukko!F78:F80))/SUM(Taulukko!F78:F80)</f>
        <v>3.4763545255245742</v>
      </c>
      <c r="F81" s="63">
        <f>100*(SUM(Taulukko!H90:H92)-SUM(Taulukko!H78:H80))/SUM(Taulukko!H78:H80)</f>
        <v>0.40863981319322157</v>
      </c>
      <c r="G81" s="63">
        <f>100*(SUM(Taulukko!I90:I92)-SUM(Taulukko!I78:I80))/SUM(Taulukko!I78:I80)</f>
        <v>0.4417797412432873</v>
      </c>
      <c r="H81" s="63">
        <f>100*(SUM(Taulukko!J90:J92)-SUM(Taulukko!J78:J80))/SUM(Taulukko!J78:J80)</f>
        <v>1.1738578680202827</v>
      </c>
      <c r="I81" s="63">
        <f>100*(SUM(Taulukko!L90:L92)-SUM(Taulukko!L78:L80))/SUM(Taulukko!L78:L80)</f>
        <v>2.0511296076099983</v>
      </c>
      <c r="J81" s="63">
        <f>100*(SUM(Taulukko!M90:M92)-SUM(Taulukko!M78:M80))/SUM(Taulukko!M78:M80)</f>
        <v>0.8602150537634443</v>
      </c>
      <c r="K81" s="63">
        <f>100*(SUM(Taulukko!N90:N92)-SUM(Taulukko!N78:N80))/SUM(Taulukko!N78:N80)</f>
        <v>1.0135135135134994</v>
      </c>
      <c r="L81" s="63">
        <f>100*(SUM(Taulukko!P90:P92)-SUM(Taulukko!P78:P80))/SUM(Taulukko!P78:P80)</f>
        <v>5.84883023395321</v>
      </c>
      <c r="M81" s="63">
        <f>100*(SUM(Taulukko!Q90:Q92)-SUM(Taulukko!Q78:Q80))/SUM(Taulukko!Q78:Q80)</f>
        <v>5.633354551241262</v>
      </c>
      <c r="N81" s="63">
        <f>100*(SUM(Taulukko!R90:R92)-SUM(Taulukko!R78:R80))/SUM(Taulukko!R78:R80)</f>
        <v>5.0380228136882055</v>
      </c>
      <c r="O81" s="63">
        <f>100*(SUM(Taulukko!T90:T92)-SUM(Taulukko!T78:T80))/SUM(Taulukko!T78:T80)</f>
        <v>2.495038276155376</v>
      </c>
      <c r="P81" s="63">
        <f>100*(SUM(Taulukko!U90:U92)-SUM(Taulukko!U78:U80))/SUM(Taulukko!U78:U80)</f>
        <v>2.2406384284837357</v>
      </c>
      <c r="Q81" s="63">
        <f>100*(SUM(Taulukko!V90:V92)-SUM(Taulukko!V78:V80))/SUM(Taulukko!V78:V80)</f>
        <v>3.664416586306665</v>
      </c>
      <c r="R81" s="63">
        <f>100*(SUM(Taulukko!X90:X92)-SUM(Taulukko!X78:X80))/SUM(Taulukko!X78:X80)</f>
        <v>5.728364644287024</v>
      </c>
      <c r="S81" s="63">
        <f>100*(SUM(Taulukko!Y90:Y92)-SUM(Taulukko!Y78:Y80))/SUM(Taulukko!Y78:Y80)</f>
        <v>5.168040583386198</v>
      </c>
      <c r="T81" s="63">
        <f>100*(SUM(Taulukko!Z90:Z92)-SUM(Taulukko!Z78:Z80))/SUM(Taulukko!Z78:Z80)</f>
        <v>5.320165657852835</v>
      </c>
      <c r="U81" s="63">
        <f>100*(SUM(Taulukko!AB90:AB92)-SUM(Taulukko!AB78:AB80))/SUM(Taulukko!AB78:AB80)</f>
        <v>4.581072935503312</v>
      </c>
      <c r="V81" s="63">
        <f>100*(SUM(Taulukko!AC90:AC92)-SUM(Taulukko!AC78:AC80))/SUM(Taulukko!AC78:AC80)</f>
        <v>4.843849585723387</v>
      </c>
      <c r="W81" s="63">
        <f>100*(SUM(Taulukko!AD90:AD92)-SUM(Taulukko!AD78:AD80))/SUM(Taulukko!AD78:AD80)</f>
        <v>4.746734628862706</v>
      </c>
      <c r="X81" s="63">
        <f>100*(SUM(Taulukko!AF90:AF92)-SUM(Taulukko!AF78:AF80))/SUM(Taulukko!AF78:AF80)</f>
        <v>10.708166761850354</v>
      </c>
      <c r="Y81" s="63">
        <f>100*(SUM(Taulukko!AG90:AG92)-SUM(Taulukko!AG78:AG80))/SUM(Taulukko!AG78:AG80)</f>
        <v>10.637654880628602</v>
      </c>
      <c r="Z81" s="63">
        <f>100*(SUM(Taulukko!AH90:AH92)-SUM(Taulukko!AH78:AH80))/SUM(Taulukko!AH78:AH80)</f>
        <v>10.841913991520293</v>
      </c>
      <c r="AA81" s="63">
        <f>100*(SUM(Taulukko!AJ90:AJ92)-SUM(Taulukko!AJ78:AJ80))/SUM(Taulukko!AJ78:AJ80)</f>
        <v>3.9204212990052594</v>
      </c>
      <c r="AB81" s="63">
        <f>100*(SUM(Taulukko!AK90:AK92)-SUM(Taulukko!AK78:AK80))/SUM(Taulukko!AK78:AK80)</f>
        <v>3.701418877236274</v>
      </c>
      <c r="AC81" s="63">
        <f>100*(SUM(Taulukko!AL90:AL92)-SUM(Taulukko!AL78:AL80))/SUM(Taulukko!AL78:AL80)</f>
        <v>4.077849860982388</v>
      </c>
      <c r="AD81" s="36" t="s">
        <v>114</v>
      </c>
    </row>
    <row r="82" spans="1:30" ht="12.75">
      <c r="A82" s="30">
        <v>2002</v>
      </c>
      <c r="B82" s="4" t="s">
        <v>115</v>
      </c>
      <c r="C82" s="63">
        <f>100*(SUM(Taulukko!D91:D93)-SUM(Taulukko!D79:D81))/SUM(Taulukko!D79:D81)</f>
        <v>3.633802816901402</v>
      </c>
      <c r="D82" s="63">
        <f>100*(SUM(Taulukko!E91:E93)-SUM(Taulukko!E79:E81))/SUM(Taulukko!E79:E81)</f>
        <v>3.497813866333538</v>
      </c>
      <c r="E82" s="63">
        <f>100*(SUM(Taulukko!F91:F93)-SUM(Taulukko!F79:F81))/SUM(Taulukko!F79:F81)</f>
        <v>3.339575530586781</v>
      </c>
      <c r="F82" s="63">
        <f>100*(SUM(Taulukko!H91:H93)-SUM(Taulukko!H79:H81))/SUM(Taulukko!H79:H81)</f>
        <v>0.6164191650322347</v>
      </c>
      <c r="G82" s="63">
        <f>100*(SUM(Taulukko!I91:I93)-SUM(Taulukko!I79:I81))/SUM(Taulukko!I79:I81)</f>
        <v>0.3146633102580239</v>
      </c>
      <c r="H82" s="63">
        <f>100*(SUM(Taulukko!J91:J93)-SUM(Taulukko!J79:J81))/SUM(Taulukko!J79:J81)</f>
        <v>0.98070230939575</v>
      </c>
      <c r="I82" s="63">
        <f>100*(SUM(Taulukko!L91:L93)-SUM(Taulukko!L79:L81))/SUM(Taulukko!L79:L81)</f>
        <v>2.1177117711771145</v>
      </c>
      <c r="J82" s="63">
        <f>100*(SUM(Taulukko!M91:M93)-SUM(Taulukko!M79:M81))/SUM(Taulukko!M79:M81)</f>
        <v>0.6431852986217528</v>
      </c>
      <c r="K82" s="63">
        <f>100*(SUM(Taulukko!N91:N93)-SUM(Taulukko!N79:N81))/SUM(Taulukko!N79:N81)</f>
        <v>0.48944631385745574</v>
      </c>
      <c r="L82" s="63">
        <f>100*(SUM(Taulukko!P91:P93)-SUM(Taulukko!P79:P81))/SUM(Taulukko!P79:P81)</f>
        <v>5.72840942134341</v>
      </c>
      <c r="M82" s="63">
        <f>100*(SUM(Taulukko!Q91:Q93)-SUM(Taulukko!Q79:Q81))/SUM(Taulukko!Q79:Q81)</f>
        <v>5.481622306717349</v>
      </c>
      <c r="N82" s="63">
        <f>100*(SUM(Taulukko!R91:R93)-SUM(Taulukko!R79:R81))/SUM(Taulukko!R79:R81)</f>
        <v>4.88804793440555</v>
      </c>
      <c r="O82" s="63">
        <f>100*(SUM(Taulukko!T91:T93)-SUM(Taulukko!T79:T81))/SUM(Taulukko!T79:T81)</f>
        <v>2.2398639070031283</v>
      </c>
      <c r="P82" s="63">
        <f>100*(SUM(Taulukko!U91:U93)-SUM(Taulukko!U79:U81))/SUM(Taulukko!U79:U81)</f>
        <v>2.064714946070875</v>
      </c>
      <c r="Q82" s="63">
        <f>100*(SUM(Taulukko!V91:V93)-SUM(Taulukko!V79:V81))/SUM(Taulukko!V79:V81)</f>
        <v>3.3589251439539347</v>
      </c>
      <c r="R82" s="63">
        <f>100*(SUM(Taulukko!X91:X93)-SUM(Taulukko!X79:X81))/SUM(Taulukko!X79:X81)</f>
        <v>5.674157303370784</v>
      </c>
      <c r="S82" s="63">
        <f>100*(SUM(Taulukko!Y91:Y93)-SUM(Taulukko!Y79:Y81))/SUM(Taulukko!Y79:Y81)</f>
        <v>5.283138247390062</v>
      </c>
      <c r="T82" s="63">
        <f>100*(SUM(Taulukko!Z91:Z93)-SUM(Taulukko!Z79:Z81))/SUM(Taulukko!Z79:Z81)</f>
        <v>5.1664025356576895</v>
      </c>
      <c r="U82" s="63">
        <f>100*(SUM(Taulukko!AB91:AB93)-SUM(Taulukko!AB79:AB81))/SUM(Taulukko!AB79:AB81)</f>
        <v>4.42761433148849</v>
      </c>
      <c r="V82" s="63">
        <f>100*(SUM(Taulukko!AC91:AC93)-SUM(Taulukko!AC79:AC81))/SUM(Taulukko!AC79:AC81)</f>
        <v>4.662226450999045</v>
      </c>
      <c r="W82" s="63">
        <f>100*(SUM(Taulukko!AD91:AD93)-SUM(Taulukko!AD79:AD81))/SUM(Taulukko!AD79:AD81)</f>
        <v>4.562737642585544</v>
      </c>
      <c r="X82" s="63">
        <f>100*(SUM(Taulukko!AF91:AF93)-SUM(Taulukko!AF79:AF81))/SUM(Taulukko!AF79:AF81)</f>
        <v>11.03697525715874</v>
      </c>
      <c r="Y82" s="63">
        <f>100*(SUM(Taulukko!AG91:AG93)-SUM(Taulukko!AG79:AG81))/SUM(Taulukko!AG79:AG81)</f>
        <v>10.733613950691536</v>
      </c>
      <c r="Z82" s="63">
        <f>100*(SUM(Taulukko!AH91:AH93)-SUM(Taulukko!AH79:AH81))/SUM(Taulukko!AH79:AH81)</f>
        <v>10.723941123460513</v>
      </c>
      <c r="AA82" s="63">
        <f>100*(SUM(Taulukko!AJ91:AJ93)-SUM(Taulukko!AJ79:AJ81))/SUM(Taulukko!AJ79:AJ81)</f>
        <v>3.9876439202471023</v>
      </c>
      <c r="AB82" s="63">
        <f>100*(SUM(Taulukko!AK91:AK93)-SUM(Taulukko!AK79:AK81))/SUM(Taulukko!AK79:AK81)</f>
        <v>3.84260682446972</v>
      </c>
      <c r="AC82" s="63">
        <f>100*(SUM(Taulukko!AL91:AL93)-SUM(Taulukko!AL79:AL81))/SUM(Taulukko!AL79:AL81)</f>
        <v>3.778801843317958</v>
      </c>
      <c r="AD82" s="36" t="s">
        <v>116</v>
      </c>
    </row>
    <row r="83" spans="1:30" ht="12.75">
      <c r="A83" s="30">
        <v>2002</v>
      </c>
      <c r="B83" s="4" t="s">
        <v>117</v>
      </c>
      <c r="C83" s="63">
        <f>100*(SUM(Taulukko!D92:D94)-SUM(Taulukko!D80:D82))/SUM(Taulukko!D80:D82)</f>
        <v>2.406267487409072</v>
      </c>
      <c r="D83" s="63">
        <f>100*(SUM(Taulukko!E92:E94)-SUM(Taulukko!E80:E82))/SUM(Taulukko!E80:E82)</f>
        <v>2.9832193909260485</v>
      </c>
      <c r="E83" s="63">
        <f>100*(SUM(Taulukko!F92:F94)-SUM(Taulukko!F80:F82))/SUM(Taulukko!F80:F82)</f>
        <v>3.141524105754284</v>
      </c>
      <c r="F83" s="63">
        <f>100*(SUM(Taulukko!H92:H94)-SUM(Taulukko!H80:H82))/SUM(Taulukko!H80:H82)</f>
        <v>-1.122334455667789</v>
      </c>
      <c r="G83" s="63">
        <f>100*(SUM(Taulukko!I92:I94)-SUM(Taulukko!I80:I82))/SUM(Taulukko!I80:I82)</f>
        <v>-0.2505480739116854</v>
      </c>
      <c r="H83" s="63">
        <f>100*(SUM(Taulukko!J92:J94)-SUM(Taulukko!J80:J82))/SUM(Taulukko!J80:J82)</f>
        <v>0.9156930849384384</v>
      </c>
      <c r="I83" s="63">
        <f>100*(SUM(Taulukko!L92:L94)-SUM(Taulukko!L80:L82))/SUM(Taulukko!L80:L82)</f>
        <v>-1.0963194988253837</v>
      </c>
      <c r="J83" s="63">
        <f>100*(SUM(Taulukko!M92:M94)-SUM(Taulukko!M80:M82))/SUM(Taulukko!M80:M82)</f>
        <v>-1.1782477341389659</v>
      </c>
      <c r="K83" s="63">
        <f>100*(SUM(Taulukko!N92:N94)-SUM(Taulukko!N80:N82))/SUM(Taulukko!N80:N82)</f>
        <v>0.1525320317266626</v>
      </c>
      <c r="L83" s="63">
        <f>100*(SUM(Taulukko!P92:P94)-SUM(Taulukko!P80:P82))/SUM(Taulukko!P80:P82)</f>
        <v>4.966598896311346</v>
      </c>
      <c r="M83" s="63">
        <f>100*(SUM(Taulukko!Q92:Q94)-SUM(Taulukko!Q80:Q82))/SUM(Taulukko!Q80:Q82)</f>
        <v>4.705144291091593</v>
      </c>
      <c r="N83" s="63">
        <f>100*(SUM(Taulukko!R92:R94)-SUM(Taulukko!R80:R82))/SUM(Taulukko!R80:R82)</f>
        <v>4.643865704424227</v>
      </c>
      <c r="O83" s="63">
        <f>100*(SUM(Taulukko!T92:T94)-SUM(Taulukko!T80:T82))/SUM(Taulukko!T80:T82)</f>
        <v>1.6579406631762619</v>
      </c>
      <c r="P83" s="63">
        <f>100*(SUM(Taulukko!U92:U94)-SUM(Taulukko!U80:U82))/SUM(Taulukko!U80:U82)</f>
        <v>1.3559322033898236</v>
      </c>
      <c r="Q83" s="63">
        <f>100*(SUM(Taulukko!V92:V94)-SUM(Taulukko!V80:V82))/SUM(Taulukko!V80:V82)</f>
        <v>2.9907731466751617</v>
      </c>
      <c r="R83" s="63">
        <f>100*(SUM(Taulukko!X92:X94)-SUM(Taulukko!X80:X82))/SUM(Taulukko!X80:X82)</f>
        <v>4.703590314500411</v>
      </c>
      <c r="S83" s="63">
        <f>100*(SUM(Taulukko!Y92:Y94)-SUM(Taulukko!Y80:Y82))/SUM(Taulukko!Y80:Y82)</f>
        <v>4.679648241206041</v>
      </c>
      <c r="T83" s="63">
        <f>100*(SUM(Taulukko!Z92:Z94)-SUM(Taulukko!Z80:Z82))/SUM(Taulukko!Z80:Z82)</f>
        <v>5.014191106906331</v>
      </c>
      <c r="U83" s="63">
        <f>100*(SUM(Taulukko!AB92:AB94)-SUM(Taulukko!AB80:AB82))/SUM(Taulukko!AB80:AB82)</f>
        <v>3.9881831610044314</v>
      </c>
      <c r="V83" s="63">
        <f>100*(SUM(Taulukko!AC92:AC94)-SUM(Taulukko!AC80:AC82))/SUM(Taulukko!AC80:AC82)</f>
        <v>4.251968503937008</v>
      </c>
      <c r="W83" s="63">
        <f>100*(SUM(Taulukko!AD92:AD94)-SUM(Taulukko!AD80:AD82))/SUM(Taulukko!AD80:AD82)</f>
        <v>4.410838059231255</v>
      </c>
      <c r="X83" s="63">
        <f>100*(SUM(Taulukko!AF92:AF94)-SUM(Taulukko!AF80:AF82))/SUM(Taulukko!AF80:AF82)</f>
        <v>10.640021604104776</v>
      </c>
      <c r="Y83" s="63">
        <f>100*(SUM(Taulukko!AG92:AG94)-SUM(Taulukko!AG80:AG82))/SUM(Taulukko!AG80:AG82)</f>
        <v>10.51220964860036</v>
      </c>
      <c r="Z83" s="63">
        <f>100*(SUM(Taulukko!AH92:AH94)-SUM(Taulukko!AH80:AH82))/SUM(Taulukko!AH80:AH82)</f>
        <v>10.667461263408805</v>
      </c>
      <c r="AA83" s="63">
        <f>100*(SUM(Taulukko!AJ92:AJ94)-SUM(Taulukko!AJ80:AJ82))/SUM(Taulukko!AJ80:AJ82)</f>
        <v>3.1163049526989557</v>
      </c>
      <c r="AB83" s="63">
        <f>100*(SUM(Taulukko!AK92:AK94)-SUM(Taulukko!AK80:AK82))/SUM(Taulukko!AK80:AK82)</f>
        <v>3.0127814972611007</v>
      </c>
      <c r="AC83" s="63">
        <f>100*(SUM(Taulukko!AL92:AL94)-SUM(Taulukko!AL80:AL82))/SUM(Taulukko!AL80:AL82)</f>
        <v>3.546316111280943</v>
      </c>
      <c r="AD83" s="36" t="s">
        <v>118</v>
      </c>
    </row>
    <row r="84" spans="1:30" ht="12.75">
      <c r="A84" s="30">
        <v>2002</v>
      </c>
      <c r="B84" s="4" t="s">
        <v>119</v>
      </c>
      <c r="C84" s="63">
        <f>100*(SUM(Taulukko!D93:D95)-SUM(Taulukko!D81:D83))/SUM(Taulukko!D81:D83)</f>
        <v>3.3465165804684944</v>
      </c>
      <c r="D84" s="63">
        <f>100*(SUM(Taulukko!E93:E95)-SUM(Taulukko!E81:E83))/SUM(Taulukko!E81:E83)</f>
        <v>2.9165373875271596</v>
      </c>
      <c r="E84" s="63">
        <f>100*(SUM(Taulukko!F93:F95)-SUM(Taulukko!F81:F83))/SUM(Taulukko!F81:F83)</f>
        <v>2.9767441860465187</v>
      </c>
      <c r="F84" s="63">
        <f>100*(SUM(Taulukko!H93:H95)-SUM(Taulukko!H81:H83))/SUM(Taulukko!H81:H83)</f>
        <v>1.1627906976744151</v>
      </c>
      <c r="G84" s="63">
        <f>100*(SUM(Taulukko!I93:I95)-SUM(Taulukko!I81:I83))/SUM(Taulukko!I81:I83)</f>
        <v>0.7878978884336411</v>
      </c>
      <c r="H84" s="63">
        <f>100*(SUM(Taulukko!J93:J95)-SUM(Taulukko!J81:J83))/SUM(Taulukko!J81:J83)</f>
        <v>0.9145380006307087</v>
      </c>
      <c r="I84" s="63">
        <f>100*(SUM(Taulukko!L93:L95)-SUM(Taulukko!L81:L83))/SUM(Taulukko!L81:L83)</f>
        <v>1.2003429551300502</v>
      </c>
      <c r="J84" s="63">
        <f>100*(SUM(Taulukko!M93:M95)-SUM(Taulukko!M81:M83))/SUM(Taulukko!M81:M83)</f>
        <v>0.18298261665142507</v>
      </c>
      <c r="K84" s="63">
        <f>100*(SUM(Taulukko!N93:N95)-SUM(Taulukko!N81:N83))/SUM(Taulukko!N81:N83)</f>
        <v>0.1219512195121882</v>
      </c>
      <c r="L84" s="63">
        <f>100*(SUM(Taulukko!P93:P95)-SUM(Taulukko!P81:P83))/SUM(Taulukko!P81:P83)</f>
        <v>4.488778054862836</v>
      </c>
      <c r="M84" s="63">
        <f>100*(SUM(Taulukko!Q93:Q95)-SUM(Taulukko!Q81:Q83))/SUM(Taulukko!Q81:Q83)</f>
        <v>4.370902279113331</v>
      </c>
      <c r="N84" s="63">
        <f>100*(SUM(Taulukko!R93:R95)-SUM(Taulukko!R81:R83))/SUM(Taulukko!R81:R83)</f>
        <v>4.370902279113331</v>
      </c>
      <c r="O84" s="63">
        <f>100*(SUM(Taulukko!T93:T95)-SUM(Taulukko!T81:T83))/SUM(Taulukko!T81:T83)</f>
        <v>1.2572533849129521</v>
      </c>
      <c r="P84" s="63">
        <f>100*(SUM(Taulukko!U93:U95)-SUM(Taulukko!U81:U83))/SUM(Taulukko!U81:U83)</f>
        <v>1.0789149198520522</v>
      </c>
      <c r="Q84" s="63">
        <f>100*(SUM(Taulukko!V93:V95)-SUM(Taulukko!V81:V83))/SUM(Taulukko!V81:V83)</f>
        <v>2.6915769474350855</v>
      </c>
      <c r="R84" s="63">
        <f>100*(SUM(Taulukko!X93:X95)-SUM(Taulukko!X81:X83))/SUM(Taulukko!X81:X83)</f>
        <v>4.826769321883314</v>
      </c>
      <c r="S84" s="63">
        <f>100*(SUM(Taulukko!Y93:Y95)-SUM(Taulukko!Y81:Y83))/SUM(Taulukko!Y81:Y83)</f>
        <v>4.918546365914784</v>
      </c>
      <c r="T84" s="63">
        <f>100*(SUM(Taulukko!Z93:Z95)-SUM(Taulukko!Z81:Z83))/SUM(Taulukko!Z81:Z83)</f>
        <v>4.927809165097297</v>
      </c>
      <c r="U84" s="63">
        <f>100*(SUM(Taulukko!AB93:AB95)-SUM(Taulukko!AB81:AB83))/SUM(Taulukko!AB81:AB83)</f>
        <v>4.674668351231824</v>
      </c>
      <c r="V84" s="63">
        <f>100*(SUM(Taulukko!AC93:AC95)-SUM(Taulukko!AC81:AC83))/SUM(Taulukko!AC81:AC83)</f>
        <v>4.385964912280701</v>
      </c>
      <c r="W84" s="63">
        <f>100*(SUM(Taulukko!AD93:AD95)-SUM(Taulukko!AD81:AD83))/SUM(Taulukko!AD81:AD83)</f>
        <v>4.451410658307206</v>
      </c>
      <c r="X84" s="63">
        <f>100*(SUM(Taulukko!AF93:AF95)-SUM(Taulukko!AF81:AF83))/SUM(Taulukko!AF81:AF83)</f>
        <v>11.239526148512002</v>
      </c>
      <c r="Y84" s="63">
        <f>100*(SUM(Taulukko!AG93:AG95)-SUM(Taulukko!AG81:AG83))/SUM(Taulukko!AG81:AG83)</f>
        <v>10.887573964497044</v>
      </c>
      <c r="Z84" s="63">
        <f>100*(SUM(Taulukko!AH93:AH95)-SUM(Taulukko!AH81:AH83))/SUM(Taulukko!AH81:AH83)</f>
        <v>10.57294743059656</v>
      </c>
      <c r="AA84" s="63">
        <f>100*(SUM(Taulukko!AJ93:AJ95)-SUM(Taulukko!AJ81:AJ83))/SUM(Taulukko!AJ81:AJ83)</f>
        <v>3.7515006002400964</v>
      </c>
      <c r="AB84" s="63">
        <f>100*(SUM(Taulukko!AK93:AK95)-SUM(Taulukko!AK81:AK83))/SUM(Taulukko!AK81:AK83)</f>
        <v>3.3789954337899615</v>
      </c>
      <c r="AC84" s="63">
        <f>100*(SUM(Taulukko!AL93:AL95)-SUM(Taulukko!AL81:AL83))/SUM(Taulukko!AL81:AL83)</f>
        <v>3.410475030450684</v>
      </c>
      <c r="AD84" s="36" t="s">
        <v>120</v>
      </c>
    </row>
    <row r="85" spans="1:30" ht="12.75">
      <c r="A85" s="30">
        <v>2002</v>
      </c>
      <c r="B85" s="4" t="s">
        <v>121</v>
      </c>
      <c r="C85" s="63">
        <f>100*(SUM(Taulukko!D94:D96)-SUM(Taulukko!D82:D84))/SUM(Taulukko!D82:D84)</f>
        <v>2.8295819935691173</v>
      </c>
      <c r="D85" s="63">
        <f>100*(SUM(Taulukko!E94:E96)-SUM(Taulukko!E82:E84))/SUM(Taulukko!E82:E84)</f>
        <v>2.7210884353741536</v>
      </c>
      <c r="E85" s="63">
        <f>100*(SUM(Taulukko!F94:F96)-SUM(Taulukko!F82:F84))/SUM(Taulukko!F82:F84)</f>
        <v>2.937538651824384</v>
      </c>
      <c r="F85" s="63">
        <f>100*(SUM(Taulukko!H94:H96)-SUM(Taulukko!H82:H84))/SUM(Taulukko!H82:H84)</f>
        <v>0.7941760423560669</v>
      </c>
      <c r="G85" s="63">
        <f>100*(SUM(Taulukko!I94:I96)-SUM(Taulukko!I82:I84))/SUM(Taulukko!I82:I84)</f>
        <v>0.7563819728963055</v>
      </c>
      <c r="H85" s="63">
        <f>100*(SUM(Taulukko!J94:J96)-SUM(Taulukko!J82:J84))/SUM(Taulukko!J82:J84)</f>
        <v>0.9766855702583563</v>
      </c>
      <c r="I85" s="63">
        <f>100*(SUM(Taulukko!L94:L96)-SUM(Taulukko!L82:L84))/SUM(Taulukko!L82:L84)</f>
        <v>0.7920211205632116</v>
      </c>
      <c r="J85" s="63">
        <f>100*(SUM(Taulukko!M94:M96)-SUM(Taulukko!M82:M84))/SUM(Taulukko!M82:M84)</f>
        <v>0.45871559633027525</v>
      </c>
      <c r="K85" s="63">
        <f>100*(SUM(Taulukko!N94:N96)-SUM(Taulukko!N82:N84))/SUM(Taulukko!N82:N84)</f>
        <v>0.27455765710798574</v>
      </c>
      <c r="L85" s="63">
        <f>100*(SUM(Taulukko!P94:P96)-SUM(Taulukko!P82:P84))/SUM(Taulukko!P82:P84)</f>
        <v>4.043998705920414</v>
      </c>
      <c r="M85" s="63">
        <f>100*(SUM(Taulukko!Q94:Q96)-SUM(Taulukko!Q82:Q84))/SUM(Taulukko!Q82:Q84)</f>
        <v>4.006211180124216</v>
      </c>
      <c r="N85" s="63">
        <f>100*(SUM(Taulukko!R94:R96)-SUM(Taulukko!R82:R84))/SUM(Taulukko!R82:R84)</f>
        <v>4.10065237651446</v>
      </c>
      <c r="O85" s="63">
        <f>100*(SUM(Taulukko!T94:T96)-SUM(Taulukko!T82:T84))/SUM(Taulukko!T82:T84)</f>
        <v>1.5166835187057826</v>
      </c>
      <c r="P85" s="63">
        <f>100*(SUM(Taulukko!U94:U96)-SUM(Taulukko!U82:U84))/SUM(Taulukko!U82:U84)</f>
        <v>1.644430654669566</v>
      </c>
      <c r="Q85" s="63">
        <f>100*(SUM(Taulukko!V94:V96)-SUM(Taulukko!V82:V84))/SUM(Taulukko!V82:V84)</f>
        <v>2.4921135646687627</v>
      </c>
      <c r="R85" s="63">
        <f>100*(SUM(Taulukko!X94:X96)-SUM(Taulukko!X82:X84))/SUM(Taulukko!X82:X84)</f>
        <v>4.100227790432791</v>
      </c>
      <c r="S85" s="63">
        <f>100*(SUM(Taulukko!Y94:Y96)-SUM(Taulukko!Y82:Y84))/SUM(Taulukko!Y82:Y84)</f>
        <v>4.51291627762216</v>
      </c>
      <c r="T85" s="63">
        <f>100*(SUM(Taulukko!Z94:Z96)-SUM(Taulukko!Z82:Z84))/SUM(Taulukko!Z82:Z84)</f>
        <v>4.842236800999688</v>
      </c>
      <c r="U85" s="63">
        <f>100*(SUM(Taulukko!AB94:AB96)-SUM(Taulukko!AB82:AB84))/SUM(Taulukko!AB82:AB84)</f>
        <v>4.93987650308742</v>
      </c>
      <c r="V85" s="63">
        <f>100*(SUM(Taulukko!AC94:AC96)-SUM(Taulukko!AC82:AC84))/SUM(Taulukko!AC82:AC84)</f>
        <v>4.614904895541008</v>
      </c>
      <c r="W85" s="63">
        <f>100*(SUM(Taulukko!AD94:AD96)-SUM(Taulukko!AD82:AD84))/SUM(Taulukko!AD82:AD84)</f>
        <v>4.620668123634115</v>
      </c>
      <c r="X85" s="63">
        <f>100*(SUM(Taulukko!AF94:AF96)-SUM(Taulukko!AF82:AF84))/SUM(Taulukko!AF82:AF84)</f>
        <v>10.227608631392243</v>
      </c>
      <c r="Y85" s="63">
        <f>100*(SUM(Taulukko!AG94:AG96)-SUM(Taulukko!AG82:AG84))/SUM(Taulukko!AG82:AG84)</f>
        <v>10.380116959064328</v>
      </c>
      <c r="Z85" s="63">
        <f>100*(SUM(Taulukko!AH94:AH96)-SUM(Taulukko!AH82:AH84))/SUM(Taulukko!AH82:AH84)</f>
        <v>10.292397660818711</v>
      </c>
      <c r="AA85" s="63">
        <f>100*(SUM(Taulukko!AJ94:AJ96)-SUM(Taulukko!AJ82:AJ84))/SUM(Taulukko!AJ82:AJ84)</f>
        <v>3.229852618375688</v>
      </c>
      <c r="AB85" s="63">
        <f>100*(SUM(Taulukko!AK94:AK96)-SUM(Taulukko!AK82:AK84))/SUM(Taulukko!AK82:AK84)</f>
        <v>3.1231049120679413</v>
      </c>
      <c r="AC85" s="63">
        <f>100*(SUM(Taulukko!AL94:AL96)-SUM(Taulukko!AL82:AL84))/SUM(Taulukko!AL82:AL84)</f>
        <v>3.4001214329083322</v>
      </c>
      <c r="AD85" s="36" t="s">
        <v>121</v>
      </c>
    </row>
    <row r="86" spans="1:30" ht="12.75">
      <c r="A86" s="30">
        <v>2002</v>
      </c>
      <c r="B86" s="4" t="s">
        <v>122</v>
      </c>
      <c r="C86" s="63">
        <f>100*(SUM(Taulukko!D95:D97)-SUM(Taulukko!D83:D85))/SUM(Taulukko!D83:D85)</f>
        <v>2.934463645255969</v>
      </c>
      <c r="D86" s="63">
        <f>100*(SUM(Taulukko!E95:E97)-SUM(Taulukko!E83:E85))/SUM(Taulukko!E83:E85)</f>
        <v>2.836004932182505</v>
      </c>
      <c r="E86" s="63">
        <f>100*(SUM(Taulukko!F95:F97)-SUM(Taulukko!F83:F85))/SUM(Taulukko!F83:F85)</f>
        <v>2.991980259099318</v>
      </c>
      <c r="F86" s="63">
        <f>100*(SUM(Taulukko!H95:H97)-SUM(Taulukko!H83:H85))/SUM(Taulukko!H83:H85)</f>
        <v>1.2717536813922394</v>
      </c>
      <c r="G86" s="63">
        <f>100*(SUM(Taulukko!I95:I97)-SUM(Taulukko!I83:I85))/SUM(Taulukko!I83:I85)</f>
        <v>0.8482563619227108</v>
      </c>
      <c r="H86" s="63">
        <f>100*(SUM(Taulukko!J95:J97)-SUM(Taulukko!J83:J85))/SUM(Taulukko!J83:J85)</f>
        <v>1.0705289672544007</v>
      </c>
      <c r="I86" s="63">
        <f>100*(SUM(Taulukko!L95:L97)-SUM(Taulukko!L83:L85))/SUM(Taulukko!L83:L85)</f>
        <v>0.4175365344467573</v>
      </c>
      <c r="J86" s="63">
        <f>100*(SUM(Taulukko!M95:M97)-SUM(Taulukko!M83:M85))/SUM(Taulukko!M83:M85)</f>
        <v>0.4575960951800052</v>
      </c>
      <c r="K86" s="63">
        <f>100*(SUM(Taulukko!N95:N97)-SUM(Taulukko!N83:N85))/SUM(Taulukko!N83:N85)</f>
        <v>0.4885496183206176</v>
      </c>
      <c r="L86" s="63">
        <f>100*(SUM(Taulukko!P95:P97)-SUM(Taulukko!P83:P85))/SUM(Taulukko!P83:P85)</f>
        <v>3.7134406835359877</v>
      </c>
      <c r="M86" s="63">
        <f>100*(SUM(Taulukko!Q95:Q97)-SUM(Taulukko!Q83:Q85))/SUM(Taulukko!Q83:Q85)</f>
        <v>3.772418058132358</v>
      </c>
      <c r="N86" s="63">
        <f>100*(SUM(Taulukko!R95:R97)-SUM(Taulukko!R83:R85))/SUM(Taulukko!R83:R85)</f>
        <v>3.9591710485617106</v>
      </c>
      <c r="O86" s="63">
        <f>100*(SUM(Taulukko!T95:T97)-SUM(Taulukko!T83:T85))/SUM(Taulukko!T83:T85)</f>
        <v>1.6172506738544707</v>
      </c>
      <c r="P86" s="63">
        <f>100*(SUM(Taulukko!U95:U97)-SUM(Taulukko!U83:U85))/SUM(Taulukko!U83:U85)</f>
        <v>1.7380509000620628</v>
      </c>
      <c r="Q86" s="63">
        <f>100*(SUM(Taulukko!V95:V97)-SUM(Taulukko!V83:V85))/SUM(Taulukko!V83:V85)</f>
        <v>2.3592324630386914</v>
      </c>
      <c r="R86" s="63">
        <f>100*(SUM(Taulukko!X95:X97)-SUM(Taulukko!X83:X85))/SUM(Taulukko!X83:X85)</f>
        <v>4.379321699045114</v>
      </c>
      <c r="S86" s="63">
        <f>100*(SUM(Taulukko!Y95:Y97)-SUM(Taulukko!Y83:Y85))/SUM(Taulukko!Y83:Y85)</f>
        <v>4.562383612662939</v>
      </c>
      <c r="T86" s="63">
        <f>100*(SUM(Taulukko!Z95:Z97)-SUM(Taulukko!Z83:Z85))/SUM(Taulukko!Z83:Z85)</f>
        <v>4.7900466562985935</v>
      </c>
      <c r="U86" s="63">
        <f>100*(SUM(Taulukko!AB95:AB97)-SUM(Taulukko!AB83:AB85))/SUM(Taulukko!AB83:AB85)</f>
        <v>5.027044225262491</v>
      </c>
      <c r="V86" s="63">
        <f>100*(SUM(Taulukko!AC95:AC97)-SUM(Taulukko!AC83:AC85))/SUM(Taulukko!AC83:AC85)</f>
        <v>4.819651741293532</v>
      </c>
      <c r="W86" s="63">
        <f>100*(SUM(Taulukko!AD95:AD97)-SUM(Taulukko!AD83:AD85))/SUM(Taulukko!AD83:AD85)</f>
        <v>4.793028322440098</v>
      </c>
      <c r="X86" s="63">
        <f>100*(SUM(Taulukko!AF95:AF97)-SUM(Taulukko!AF83:AF85))/SUM(Taulukko!AF83:AF85)</f>
        <v>9.727745487916797</v>
      </c>
      <c r="Y86" s="63">
        <f>100*(SUM(Taulukko!AG95:AG97)-SUM(Taulukko!AG83:AG85))/SUM(Taulukko!AG83:AG85)</f>
        <v>9.892970783916688</v>
      </c>
      <c r="Z86" s="63">
        <f>100*(SUM(Taulukko!AH95:AH97)-SUM(Taulukko!AH83:AH85))/SUM(Taulukko!AH83:AH85)</f>
        <v>9.956584659913164</v>
      </c>
      <c r="AA86" s="63">
        <f>100*(SUM(Taulukko!AJ95:AJ97)-SUM(Taulukko!AJ83:AJ85))/SUM(Taulukko!AJ83:AJ85)</f>
        <v>3.261912376079305</v>
      </c>
      <c r="AB86" s="63">
        <f>100*(SUM(Taulukko!AK95:AK97)-SUM(Taulukko!AK83:AK85))/SUM(Taulukko!AK83:AK85)</f>
        <v>3.2707450030284533</v>
      </c>
      <c r="AC86" s="63">
        <f>100*(SUM(Taulukko!AL95:AL97)-SUM(Taulukko!AL83:AL85))/SUM(Taulukko!AL83:AL85)</f>
        <v>3.4514078110808466</v>
      </c>
      <c r="AD86" s="36" t="s">
        <v>122</v>
      </c>
    </row>
    <row r="87" spans="1:32" ht="12.75">
      <c r="A87" s="30">
        <v>2002</v>
      </c>
      <c r="B87" s="4" t="s">
        <v>123</v>
      </c>
      <c r="C87" s="63">
        <f>100*(SUM(Taulukko!D96:D98)-SUM(Taulukko!D84:D86))/SUM(Taulukko!D84:D86)</f>
        <v>3.031269942565412</v>
      </c>
      <c r="D87" s="63">
        <f>100*(SUM(Taulukko!E96:E98)-SUM(Taulukko!E84:E86))/SUM(Taulukko!E84:E86)</f>
        <v>3.1692307692307726</v>
      </c>
      <c r="E87" s="63">
        <f>100*(SUM(Taulukko!F96:F98)-SUM(Taulukko!F84:F86))/SUM(Taulukko!F84:F86)</f>
        <v>3.1711822660098736</v>
      </c>
      <c r="F87" s="63">
        <f>100*(SUM(Taulukko!H96:H98)-SUM(Taulukko!H84:H86))/SUM(Taulukko!H84:H86)</f>
        <v>1.150937191713252</v>
      </c>
      <c r="G87" s="63">
        <f>100*(SUM(Taulukko!I96:I98)-SUM(Taulukko!I84:I86))/SUM(Taulukko!I84:I86)</f>
        <v>1.2260295504558243</v>
      </c>
      <c r="H87" s="63">
        <f>100*(SUM(Taulukko!J96:J98)-SUM(Taulukko!J84:J86))/SUM(Taulukko!J84:J86)</f>
        <v>1.2275731822473959</v>
      </c>
      <c r="I87" s="63">
        <f>100*(SUM(Taulukko!L96:L98)-SUM(Taulukko!L84:L86))/SUM(Taulukko!L84:L86)</f>
        <v>0.6268656716417979</v>
      </c>
      <c r="J87" s="63">
        <f>100*(SUM(Taulukko!M96:M98)-SUM(Taulukko!M84:M86))/SUM(Taulukko!M84:M86)</f>
        <v>0.36674816625916523</v>
      </c>
      <c r="K87" s="63">
        <f>100*(SUM(Taulukko!N96:N98)-SUM(Taulukko!N84:N86))/SUM(Taulukko!N84:N86)</f>
        <v>0.6108735491753208</v>
      </c>
      <c r="L87" s="63">
        <f>100*(SUM(Taulukko!P96:P98)-SUM(Taulukko!P84:P86))/SUM(Taulukko!P84:P86)</f>
        <v>3.5612082670906164</v>
      </c>
      <c r="M87" s="63">
        <f>100*(SUM(Taulukko!Q96:Q98)-SUM(Taulukko!Q84:Q86))/SUM(Taulukko!Q84:Q86)</f>
        <v>3.7584719654959913</v>
      </c>
      <c r="N87" s="63">
        <f>100*(SUM(Taulukko!R96:R98)-SUM(Taulukko!R84:R86))/SUM(Taulukko!R84:R86)</f>
        <v>3.88170055452864</v>
      </c>
      <c r="O87" s="63">
        <f>100*(SUM(Taulukko!T96:T98)-SUM(Taulukko!T84:T86))/SUM(Taulukko!T84:T86)</f>
        <v>1.231281198003324</v>
      </c>
      <c r="P87" s="63">
        <f>100*(SUM(Taulukko!U96:U98)-SUM(Taulukko!U84:U86))/SUM(Taulukko!U84:U86)</f>
        <v>1.9308626596075953</v>
      </c>
      <c r="Q87" s="63">
        <f>100*(SUM(Taulukko!V96:V98)-SUM(Taulukko!V84:V86))/SUM(Taulukko!V84:V86)</f>
        <v>2.2598870056497136</v>
      </c>
      <c r="R87" s="63">
        <f>100*(SUM(Taulukko!X96:X98)-SUM(Taulukko!X84:X86))/SUM(Taulukko!X84:X86)</f>
        <v>4.678928686673121</v>
      </c>
      <c r="S87" s="63">
        <f>100*(SUM(Taulukko!Y96:Y98)-SUM(Taulukko!Y84:Y86))/SUM(Taulukko!Y84:Y86)</f>
        <v>4.7353760445682305</v>
      </c>
      <c r="T87" s="63">
        <f>100*(SUM(Taulukko!Z96:Z98)-SUM(Taulukko!Z84:Z86))/SUM(Taulukko!Z84:Z86)</f>
        <v>4.738309074016727</v>
      </c>
      <c r="U87" s="63">
        <f>100*(SUM(Taulukko!AB96:AB98)-SUM(Taulukko!AB84:AB86))/SUM(Taulukko!AB84:AB86)</f>
        <v>4.656862745098054</v>
      </c>
      <c r="V87" s="63">
        <f>100*(SUM(Taulukko!AC96:AC98)-SUM(Taulukko!AC84:AC86))/SUM(Taulukko!AC84:AC86)</f>
        <v>4.810676598386096</v>
      </c>
      <c r="W87" s="63">
        <f>100*(SUM(Taulukko!AD96:AD98)-SUM(Taulukko!AD84:AD86))/SUM(Taulukko!AD84:AD86)</f>
        <v>4.84171322160148</v>
      </c>
      <c r="X87" s="63">
        <f>100*(SUM(Taulukko!AF96:AF98)-SUM(Taulukko!AF84:AF86))/SUM(Taulukko!AF84:AF86)</f>
        <v>9.394387001477108</v>
      </c>
      <c r="Y87" s="63">
        <f>100*(SUM(Taulukko!AG96:AG98)-SUM(Taulukko!AG84:AG86))/SUM(Taulukko!AG84:AG86)</f>
        <v>9.750501864066534</v>
      </c>
      <c r="Z87" s="63">
        <f>100*(SUM(Taulukko!AH96:AH98)-SUM(Taulukko!AH84:AH86))/SUM(Taulukko!AH84:AH86)</f>
        <v>9.721823917407525</v>
      </c>
      <c r="AA87" s="63">
        <f>100*(SUM(Taulukko!AJ96:AJ98)-SUM(Taulukko!AJ84:AJ86))/SUM(Taulukko!AJ84:AJ86)</f>
        <v>3.6159600997506125</v>
      </c>
      <c r="AB87" s="63">
        <f>100*(SUM(Taulukko!AK96:AK98)-SUM(Taulukko!AK84:AK86))/SUM(Taulukko!AK84:AK86)</f>
        <v>3.685800604229621</v>
      </c>
      <c r="AC87" s="63">
        <f>100*(SUM(Taulukko!AL96:AL98)-SUM(Taulukko!AL84:AL86))/SUM(Taulukko!AL84:AL86)</f>
        <v>3.562801932367153</v>
      </c>
      <c r="AD87" s="3">
        <v>12</v>
      </c>
      <c r="AE87" s="63"/>
      <c r="AF87" s="63"/>
    </row>
    <row r="88" spans="1:39" s="4" customFormat="1" ht="12.75">
      <c r="A88" s="35">
        <v>2003</v>
      </c>
      <c r="B88" s="33" t="s">
        <v>97</v>
      </c>
      <c r="C88" s="34">
        <f>100*(SUM(Taulukko!D97:D99)-SUM(Taulukko!D85:D87))/SUM(Taulukko!D85:D87)</f>
        <v>3.617157490396949</v>
      </c>
      <c r="D88" s="34">
        <f>100*(SUM(Taulukko!E97:E99)-SUM(Taulukko!E85:E87))/SUM(Taulukko!E85:E87)</f>
        <v>3.691171947093202</v>
      </c>
      <c r="E88" s="34">
        <f>100*(SUM(Taulukko!F97:F99)-SUM(Taulukko!F85:F87))/SUM(Taulukko!F85:F87)</f>
        <v>3.351783517835189</v>
      </c>
      <c r="F88" s="34">
        <f>100*(SUM(Taulukko!H97:H99)-SUM(Taulukko!H85:H87))/SUM(Taulukko!H85:H87)</f>
        <v>2.31328486450762</v>
      </c>
      <c r="G88" s="34">
        <f>100*(SUM(Taulukko!I97:I99)-SUM(Taulukko!I85:I87))/SUM(Taulukko!I85:I87)</f>
        <v>2.047889098928797</v>
      </c>
      <c r="H88" s="34">
        <f>100*(SUM(Taulukko!J97:J99)-SUM(Taulukko!J85:J87))/SUM(Taulukko!J85:J87)</f>
        <v>1.384518565135316</v>
      </c>
      <c r="I88" s="34">
        <f>100*(SUM(Taulukko!L97:L99)-SUM(Taulukko!L85:L87))/SUM(Taulukko!L85:L87)</f>
        <v>2.764384442301518</v>
      </c>
      <c r="J88" s="34">
        <f>100*(SUM(Taulukko!M97:M99)-SUM(Taulukko!M85:M87))/SUM(Taulukko!M85:M87)</f>
        <v>1.224364860728497</v>
      </c>
      <c r="K88" s="34">
        <f>100*(SUM(Taulukko!N97:N99)-SUM(Taulukko!N85:N87))/SUM(Taulukko!N85:N87)</f>
        <v>0.7020757020756881</v>
      </c>
      <c r="L88" s="34">
        <f>100*(SUM(Taulukko!P97:P99)-SUM(Taulukko!P85:P87))/SUM(Taulukko!P85:P87)</f>
        <v>3.608409162221543</v>
      </c>
      <c r="M88" s="34">
        <f>100*(SUM(Taulukko!Q97:Q99)-SUM(Taulukko!Q85:Q87))/SUM(Taulukko!Q85:Q87)</f>
        <v>3.76838235294118</v>
      </c>
      <c r="N88" s="34">
        <f>100*(SUM(Taulukko!R97:R99)-SUM(Taulukko!R85:R87))/SUM(Taulukko!R85:R87)</f>
        <v>3.9299969296898842</v>
      </c>
      <c r="O88" s="34">
        <f>100*(SUM(Taulukko!T97:T99)-SUM(Taulukko!T85:T87))/SUM(Taulukko!T85:T87)</f>
        <v>0.95081967213114</v>
      </c>
      <c r="P88" s="34">
        <f>100*(SUM(Taulukko!U97:U99)-SUM(Taulukko!U85:U87))/SUM(Taulukko!U85:U87)</f>
        <v>1.5897755610972462</v>
      </c>
      <c r="Q88" s="34">
        <f>100*(SUM(Taulukko!V97:V99)-SUM(Taulukko!V85:V87))/SUM(Taulukko!V85:V87)</f>
        <v>2.1929824561403506</v>
      </c>
      <c r="R88" s="34">
        <f>100*(SUM(Taulukko!X97:X99)-SUM(Taulukko!X85:X87))/SUM(Taulukko!X85:X87)</f>
        <v>4.728208427146989</v>
      </c>
      <c r="S88" s="34">
        <f>100*(SUM(Taulukko!Y97:Y99)-SUM(Taulukko!Y85:Y87))/SUM(Taulukko!Y85:Y87)</f>
        <v>4.591679506933737</v>
      </c>
      <c r="T88" s="34">
        <f>100*(SUM(Taulukko!Z97:Z99)-SUM(Taulukko!Z85:Z87))/SUM(Taulukko!Z85:Z87)</f>
        <v>4.719309068476253</v>
      </c>
      <c r="U88" s="34">
        <f>100*(SUM(Taulukko!AB97:AB99)-SUM(Taulukko!AB85:AB87))/SUM(Taulukko!AB85:AB87)</f>
        <v>4.665825977301391</v>
      </c>
      <c r="V88" s="34">
        <f>100*(SUM(Taulukko!AC97:AC99)-SUM(Taulukko!AC85:AC87))/SUM(Taulukko!AC85:AC87)</f>
        <v>4.795792079207921</v>
      </c>
      <c r="W88" s="34">
        <f>100*(SUM(Taulukko!AD97:AD99)-SUM(Taulukko!AD85:AD87))/SUM(Taulukko!AD85:AD87)</f>
        <v>4.857673267326711</v>
      </c>
      <c r="X88" s="34">
        <f>100*(SUM(Taulukko!AF97:AF99)-SUM(Taulukko!AF85:AF87))/SUM(Taulukko!AF85:AF87)</f>
        <v>9.186658864833229</v>
      </c>
      <c r="Y88" s="34">
        <f>100*(SUM(Taulukko!AG97:AG99)-SUM(Taulukko!AG85:AG87))/SUM(Taulukko!AG85:AG87)</f>
        <v>9.491332764990064</v>
      </c>
      <c r="Z88" s="34">
        <f>100*(SUM(Taulukko!AH97:AH99)-SUM(Taulukko!AH85:AH87))/SUM(Taulukko!AH85:AH87)</f>
        <v>9.553596815467735</v>
      </c>
      <c r="AA88" s="34">
        <f>100*(SUM(Taulukko!AJ97:AJ99)-SUM(Taulukko!AJ85:AJ87))/SUM(Taulukko!AJ85:AJ87)</f>
        <v>4.019943907759419</v>
      </c>
      <c r="AB88" s="34">
        <f>100*(SUM(Taulukko!AK97:AK99)-SUM(Taulukko!AK85:AK87))/SUM(Taulukko!AK85:AK87)</f>
        <v>3.9469719795119085</v>
      </c>
      <c r="AC88" s="34">
        <f>100*(SUM(Taulukko!AL97:AL99)-SUM(Taulukko!AL85:AL87))/SUM(Taulukko!AL85:AL87)</f>
        <v>3.6122817579771045</v>
      </c>
      <c r="AD88" s="53" t="s">
        <v>162</v>
      </c>
      <c r="AE88" s="58"/>
      <c r="AF88" s="58"/>
      <c r="AG88" s="58"/>
      <c r="AH88" s="58"/>
      <c r="AI88" s="58"/>
      <c r="AJ88" s="58"/>
      <c r="AK88" s="58"/>
      <c r="AL88" s="58"/>
      <c r="AM88" s="36"/>
    </row>
    <row r="89" spans="1:30" ht="12.75">
      <c r="A89" s="102" t="s">
        <v>175</v>
      </c>
      <c r="B89" s="4" t="s">
        <v>101</v>
      </c>
      <c r="C89" s="63">
        <f>100*(SUM(Taulukko!D98:D100)-SUM(Taulukko!D86:D88))/SUM(Taulukko!D86:D88)</f>
        <v>3.956256030878118</v>
      </c>
      <c r="D89" s="63">
        <f>100*(SUM(Taulukko!E98:E100)-SUM(Taulukko!E86:E88))/SUM(Taulukko!E86:E88)</f>
        <v>3.7857802400738727</v>
      </c>
      <c r="E89" s="63">
        <f>100*(SUM(Taulukko!F98:F100)-SUM(Taulukko!F86:F88))/SUM(Taulukko!F86:F88)</f>
        <v>3.3773411114522567</v>
      </c>
      <c r="F89" s="63">
        <f>100*(SUM(Taulukko!H98:H100)-SUM(Taulukko!H86:H88))/SUM(Taulukko!H86:H88)</f>
        <v>2.6910299003322335</v>
      </c>
      <c r="G89" s="63">
        <f>100*(SUM(Taulukko!I98:I100)-SUM(Taulukko!I86:I88))/SUM(Taulukko!I86:I88)</f>
        <v>1.8600252206809693</v>
      </c>
      <c r="H89" s="63">
        <f>100*(SUM(Taulukko!J98:J100)-SUM(Taulukko!J86:J88))/SUM(Taulukko!J86:J88)</f>
        <v>1.4465408805031519</v>
      </c>
      <c r="I89" s="63">
        <f>100*(SUM(Taulukko!L98:L100)-SUM(Taulukko!L86:L88))/SUM(Taulukko!L86:L88)</f>
        <v>3.723034098816996</v>
      </c>
      <c r="J89" s="63">
        <f>100*(SUM(Taulukko!M98:M100)-SUM(Taulukko!M86:M88))/SUM(Taulukko!M86:M88)</f>
        <v>0.6425948592411156</v>
      </c>
      <c r="K89" s="63">
        <f>100*(SUM(Taulukko!N98:N100)-SUM(Taulukko!N86:N88))/SUM(Taulukko!N86:N88)</f>
        <v>0.7617306520414555</v>
      </c>
      <c r="L89" s="63">
        <f>100*(SUM(Taulukko!P98:P100)-SUM(Taulukko!P86:P88))/SUM(Taulukko!P86:P88)</f>
        <v>3.898939488459139</v>
      </c>
      <c r="M89" s="63">
        <f>100*(SUM(Taulukko!Q98:Q100)-SUM(Taulukko!Q86:Q88))/SUM(Taulukko!Q86:Q88)</f>
        <v>4.101622283440475</v>
      </c>
      <c r="N89" s="63">
        <f>100*(SUM(Taulukko!R98:R100)-SUM(Taulukko!R86:R88))/SUM(Taulukko!R86:R88)</f>
        <v>4.009794918885835</v>
      </c>
      <c r="O89" s="63">
        <f>100*(SUM(Taulukko!T98:T100)-SUM(Taulukko!T86:T88))/SUM(Taulukko!T86:T88)</f>
        <v>1.3208762886598013</v>
      </c>
      <c r="P89" s="63">
        <f>100*(SUM(Taulukko!U98:U100)-SUM(Taulukko!U86:U88))/SUM(Taulukko!U86:U88)</f>
        <v>2.063144732728985</v>
      </c>
      <c r="Q89" s="63">
        <f>100*(SUM(Taulukko!V98:V100)-SUM(Taulukko!V86:V88))/SUM(Taulukko!V86:V88)</f>
        <v>2.1575984990619244</v>
      </c>
      <c r="R89" s="63">
        <f>100*(SUM(Taulukko!X98:X100)-SUM(Taulukko!X86:X88))/SUM(Taulukko!X86:X88)</f>
        <v>4.950176792028279</v>
      </c>
      <c r="S89" s="63">
        <f>100*(SUM(Taulukko!Y98:Y100)-SUM(Taulukko!Y86:Y88))/SUM(Taulukko!Y86:Y88)</f>
        <v>4.732636754763379</v>
      </c>
      <c r="T89" s="63">
        <f>100*(SUM(Taulukko!Z98:Z100)-SUM(Taulukko!Z86:Z88))/SUM(Taulukko!Z86:Z88)</f>
        <v>4.6990171990171845</v>
      </c>
      <c r="U89" s="63">
        <f>100*(SUM(Taulukko!AB98:AB100)-SUM(Taulukko!AB86:AB88))/SUM(Taulukko!AB86:AB88)</f>
        <v>4.83664317745036</v>
      </c>
      <c r="V89" s="63">
        <f>100*(SUM(Taulukko!AC98:AC100)-SUM(Taulukko!AC86:AC88))/SUM(Taulukko!AC86:AC88)</f>
        <v>4.873534855027764</v>
      </c>
      <c r="W89" s="63">
        <f>100*(SUM(Taulukko!AD98:AD100)-SUM(Taulukko!AD86:AD88))/SUM(Taulukko!AD86:AD88)</f>
        <v>4.966070326958656</v>
      </c>
      <c r="X89" s="63">
        <f>100*(SUM(Taulukko!AF98:AF100)-SUM(Taulukko!AF86:AF88))/SUM(Taulukko!AF86:AF88)</f>
        <v>9.366793113510365</v>
      </c>
      <c r="Y89" s="63">
        <f>100*(SUM(Taulukko!AG98:AG100)-SUM(Taulukko!AG86:AG88))/SUM(Taulukko!AG86:AG88)</f>
        <v>9.539937905729628</v>
      </c>
      <c r="Z89" s="63">
        <f>100*(SUM(Taulukko!AH98:AH100)-SUM(Taulukko!AH86:AH88))/SUM(Taulukko!AH86:AH88)</f>
        <v>9.419063733784538</v>
      </c>
      <c r="AA89" s="63">
        <f>100*(SUM(Taulukko!AJ98:AJ100)-SUM(Taulukko!AJ86:AJ88))/SUM(Taulukko!AJ86:AJ88)</f>
        <v>4.304429195258875</v>
      </c>
      <c r="AB89" s="63">
        <f>100*(SUM(Taulukko!AK98:AK100)-SUM(Taulukko!AK86:AK88))/SUM(Taulukko!AK86:AK88)</f>
        <v>4.030075187969918</v>
      </c>
      <c r="AC89" s="63">
        <f>100*(SUM(Taulukko!AL98:AL100)-SUM(Taulukko!AL86:AL88))/SUM(Taulukko!AL86:AL88)</f>
        <v>3.570357035703563</v>
      </c>
      <c r="AD89" s="3">
        <v>2</v>
      </c>
    </row>
    <row r="90" spans="1:30" ht="12.75">
      <c r="A90" s="102" t="s">
        <v>175</v>
      </c>
      <c r="B90" s="14" t="s">
        <v>105</v>
      </c>
      <c r="C90" s="63">
        <f>100*(SUM(Taulukko!D99:D101)-SUM(Taulukko!D87:D89))/SUM(Taulukko!D87:D89)</f>
        <v>2.9222864482980166</v>
      </c>
      <c r="D90" s="63">
        <f>100*(SUM(Taulukko!E99:E101)-SUM(Taulukko!E87:E89))/SUM(Taulukko!E87:E89)</f>
        <v>3.2812020852499195</v>
      </c>
      <c r="E90" s="63">
        <f>100*(SUM(Taulukko!F99:F101)-SUM(Taulukko!F87:F89))/SUM(Taulukko!F87:F89)</f>
        <v>3.2149418248622164</v>
      </c>
      <c r="F90" s="63">
        <f>100*(SUM(Taulukko!H99:H101)-SUM(Taulukko!H87:H89))/SUM(Taulukko!H87:H89)</f>
        <v>1.2837393021724743</v>
      </c>
      <c r="G90" s="63">
        <f>100*(SUM(Taulukko!I99:I101)-SUM(Taulukko!I87:I89))/SUM(Taulukko!I87:I89)</f>
        <v>0.9425070688029982</v>
      </c>
      <c r="H90" s="63">
        <f>100*(SUM(Taulukko!J99:J101)-SUM(Taulukko!J87:J89))/SUM(Taulukko!J87:J89)</f>
        <v>1.4765944077913882</v>
      </c>
      <c r="I90" s="63">
        <f>100*(SUM(Taulukko!L99:L101)-SUM(Taulukko!L87:L89))/SUM(Taulukko!L87:L89)</f>
        <v>1.8097941802696826</v>
      </c>
      <c r="J90" s="63">
        <f>100*(SUM(Taulukko!M99:M101)-SUM(Taulukko!M87:M89))/SUM(Taulukko!M87:M89)</f>
        <v>0.06049606775559244</v>
      </c>
      <c r="K90" s="63">
        <f>100*(SUM(Taulukko!N99:N101)-SUM(Taulukko!N87:N89))/SUM(Taulukko!N87:N89)</f>
        <v>0.9726443768997098</v>
      </c>
      <c r="L90" s="63">
        <f>100*(SUM(Taulukko!P99:P101)-SUM(Taulukko!P87:P89))/SUM(Taulukko!P87:P89)</f>
        <v>4.1285849353923805</v>
      </c>
      <c r="M90" s="63">
        <f>100*(SUM(Taulukko!Q99:Q101)-SUM(Taulukko!Q87:Q89))/SUM(Taulukko!Q87:Q89)</f>
        <v>4.151404151404158</v>
      </c>
      <c r="N90" s="63">
        <f>100*(SUM(Taulukko!R99:R101)-SUM(Taulukko!R87:R89))/SUM(Taulukko!R87:R89)</f>
        <v>4.058590173939565</v>
      </c>
      <c r="O90" s="63">
        <f>100*(SUM(Taulukko!T99:T101)-SUM(Taulukko!T87:T89))/SUM(Taulukko!T87:T89)</f>
        <v>-0.8209182122225567</v>
      </c>
      <c r="P90" s="63">
        <f>100*(SUM(Taulukko!U99:U101)-SUM(Taulukko!U87:U89))/SUM(Taulukko!U87:U89)</f>
        <v>-0.7924413288631583</v>
      </c>
      <c r="Q90" s="63">
        <f>100*(SUM(Taulukko!V99:V101)-SUM(Taulukko!V87:V89))/SUM(Taulukko!V87:V89)</f>
        <v>2.2159800249687964</v>
      </c>
      <c r="R90" s="63">
        <f>100*(SUM(Taulukko!X99:X101)-SUM(Taulukko!X87:X89))/SUM(Taulukko!X87:X89)</f>
        <v>4.2068079640334055</v>
      </c>
      <c r="S90" s="63">
        <f>100*(SUM(Taulukko!Y99:Y101)-SUM(Taulukko!Y87:Y89))/SUM(Taulukko!Y87:Y89)</f>
        <v>4.081632653061234</v>
      </c>
      <c r="T90" s="63">
        <f>100*(SUM(Taulukko!Z99:Z101)-SUM(Taulukko!Z87:Z89))/SUM(Taulukko!Z87:Z89)</f>
        <v>4.710920770877937</v>
      </c>
      <c r="U90" s="63">
        <f>100*(SUM(Taulukko!AB99:AB101)-SUM(Taulukko!AB87:AB89))/SUM(Taulukko!AB87:AB89)</f>
        <v>5.334211392821841</v>
      </c>
      <c r="V90" s="63">
        <f>100*(SUM(Taulukko!AC99:AC101)-SUM(Taulukko!AC87:AC89))/SUM(Taulukko!AC87:AC89)</f>
        <v>5.135301353013527</v>
      </c>
      <c r="W90" s="63">
        <f>100*(SUM(Taulukko!AD99:AD101)-SUM(Taulukko!AD87:AD89))/SUM(Taulukko!AD87:AD89)</f>
        <v>5.166051660516609</v>
      </c>
      <c r="X90" s="63">
        <f>100*(SUM(Taulukko!AF99:AF101)-SUM(Taulukko!AF87:AF89))/SUM(Taulukko!AF87:AF89)</f>
        <v>9.219858156028383</v>
      </c>
      <c r="Y90" s="63">
        <f>100*(SUM(Taulukko!AG99:AG101)-SUM(Taulukko!AG87:AG89))/SUM(Taulukko!AG87:AG89)</f>
        <v>9.200223713646526</v>
      </c>
      <c r="Z90" s="63">
        <f>100*(SUM(Taulukko!AH99:AH101)-SUM(Taulukko!AH87:AH89))/SUM(Taulukko!AH87:AH89)</f>
        <v>9.228187919463087</v>
      </c>
      <c r="AA90" s="63">
        <f>100*(SUM(Taulukko!AJ99:AJ101)-SUM(Taulukko!AJ87:AJ89))/SUM(Taulukko!AJ87:AJ89)</f>
        <v>2.899002493765608</v>
      </c>
      <c r="AB90" s="63">
        <f>100*(SUM(Taulukko!AK99:AK101)-SUM(Taulukko!AK87:AK89))/SUM(Taulukko!AK87:AK89)</f>
        <v>2.8034595884282663</v>
      </c>
      <c r="AC90" s="63">
        <f>100*(SUM(Taulukko!AL99:AL101)-SUM(Taulukko!AL87:AL89))/SUM(Taulukko!AL87:AL89)</f>
        <v>3.4688995215311076</v>
      </c>
      <c r="AD90" s="3">
        <v>3</v>
      </c>
    </row>
    <row r="91" spans="1:30" ht="12.75">
      <c r="A91" s="102" t="s">
        <v>175</v>
      </c>
      <c r="B91" s="14" t="s">
        <v>109</v>
      </c>
      <c r="C91" s="63">
        <f>100*(SUM(Taulukko!D100:D102)-SUM(Taulukko!D88:D90))/SUM(Taulukko!D88:D90)</f>
        <v>2.6523523839595757</v>
      </c>
      <c r="D91" s="63">
        <f>100*(SUM(Taulukko!E100:E102)-SUM(Taulukko!E88:E90))/SUM(Taulukko!E88:E90)</f>
        <v>2.8074458346048003</v>
      </c>
      <c r="E91" s="63">
        <f>100*(SUM(Taulukko!F100:F102)-SUM(Taulukko!F88:F90))/SUM(Taulukko!F88:F90)</f>
        <v>3.0497102775236353</v>
      </c>
      <c r="F91" s="63">
        <f>100*(SUM(Taulukko!H100:H102)-SUM(Taulukko!H88:H90))/SUM(Taulukko!H88:H90)</f>
        <v>0.452927855063079</v>
      </c>
      <c r="G91" s="63">
        <f>100*(SUM(Taulukko!I100:I102)-SUM(Taulukko!I88:I90))/SUM(Taulukko!I88:I90)</f>
        <v>0.7212292254625131</v>
      </c>
      <c r="H91" s="63">
        <f>100*(SUM(Taulukko!J100:J102)-SUM(Taulukko!J88:J90))/SUM(Taulukko!J88:J90)</f>
        <v>1.5698587127158556</v>
      </c>
      <c r="I91" s="63">
        <f>100*(SUM(Taulukko!L100:L102)-SUM(Taulukko!L88:L90))/SUM(Taulukko!L88:L90)</f>
        <v>0.7601935038009833</v>
      </c>
      <c r="J91" s="63">
        <f>100*(SUM(Taulukko!M100:M102)-SUM(Taulukko!M88:M90))/SUM(Taulukko!M88:M90)</f>
        <v>0.9077155824508321</v>
      </c>
      <c r="K91" s="63">
        <f>100*(SUM(Taulukko!N100:N102)-SUM(Taulukko!N88:N90))/SUM(Taulukko!N88:N90)</f>
        <v>1.487553126897382</v>
      </c>
      <c r="L91" s="63">
        <f>100*(SUM(Taulukko!P100:P102)-SUM(Taulukko!P88:P90))/SUM(Taulukko!P88:P90)</f>
        <v>4.096310193871159</v>
      </c>
      <c r="M91" s="63">
        <f>100*(SUM(Taulukko!Q100:Q102)-SUM(Taulukko!Q88:Q90))/SUM(Taulukko!Q88:Q90)</f>
        <v>4.112092598233323</v>
      </c>
      <c r="N91" s="63">
        <f>100*(SUM(Taulukko!R100:R102)-SUM(Taulukko!R88:R90))/SUM(Taulukko!R88:R90)</f>
        <v>4.013377926421419</v>
      </c>
      <c r="O91" s="63">
        <f>100*(SUM(Taulukko!T100:T102)-SUM(Taulukko!T88:T90))/SUM(Taulukko!T88:T90)</f>
        <v>-1.4356870788163005</v>
      </c>
      <c r="P91" s="63">
        <f>100*(SUM(Taulukko!U100:U102)-SUM(Taulukko!U88:U90))/SUM(Taulukko!U88:U90)</f>
        <v>-1.6791604197901118</v>
      </c>
      <c r="Q91" s="63">
        <f>100*(SUM(Taulukko!V100:V102)-SUM(Taulukko!V88:V90))/SUM(Taulukko!V88:V90)</f>
        <v>2.30457801308003</v>
      </c>
      <c r="R91" s="63">
        <f>100*(SUM(Taulukko!X100:X102)-SUM(Taulukko!X88:X90))/SUM(Taulukko!X88:X90)</f>
        <v>4.309252217997491</v>
      </c>
      <c r="S91" s="63">
        <f>100*(SUM(Taulukko!Y100:Y102)-SUM(Taulukko!Y88:Y90))/SUM(Taulukko!Y88:Y90)</f>
        <v>4.217233009708731</v>
      </c>
      <c r="T91" s="63">
        <f>100*(SUM(Taulukko!Z100:Z102)-SUM(Taulukko!Z88:Z90))/SUM(Taulukko!Z88:Z90)</f>
        <v>4.753199268738564</v>
      </c>
      <c r="U91" s="63">
        <f>100*(SUM(Taulukko!AB100:AB102)-SUM(Taulukko!AB88:AB90))/SUM(Taulukko!AB88:AB90)</f>
        <v>5.5449936628643846</v>
      </c>
      <c r="V91" s="63">
        <f>100*(SUM(Taulukko!AC100:AC102)-SUM(Taulukko!AC88:AC90))/SUM(Taulukko!AC88:AC90)</f>
        <v>5.426118945432247</v>
      </c>
      <c r="W91" s="63">
        <f>100*(SUM(Taulukko!AD100:AD102)-SUM(Taulukko!AD88:AD90))/SUM(Taulukko!AD88:AD90)</f>
        <v>5.363162733680662</v>
      </c>
      <c r="X91" s="63">
        <f>100*(SUM(Taulukko!AF100:AF102)-SUM(Taulukko!AF88:AF90))/SUM(Taulukko!AF88:AF90)</f>
        <v>8.754695174804956</v>
      </c>
      <c r="Y91" s="63">
        <f>100*(SUM(Taulukko!AG100:AG102)-SUM(Taulukko!AG88:AG90))/SUM(Taulukko!AG88:AG90)</f>
        <v>8.8390135771682</v>
      </c>
      <c r="Z91" s="63">
        <f>100*(SUM(Taulukko!AH100:AH102)-SUM(Taulukko!AH88:AH90))/SUM(Taulukko!AH88:AH90)</f>
        <v>9.095951192457003</v>
      </c>
      <c r="AA91" s="63">
        <f>100*(SUM(Taulukko!AJ100:AJ102)-SUM(Taulukko!AJ88:AJ90))/SUM(Taulukko!AJ88:AJ90)</f>
        <v>3.135567168767288</v>
      </c>
      <c r="AB91" s="63">
        <f>100*(SUM(Taulukko!AK100:AK102)-SUM(Taulukko!AK88:AK90))/SUM(Taulukko!AK88:AK90)</f>
        <v>3.3094812164579674</v>
      </c>
      <c r="AC91" s="63">
        <f>100*(SUM(Taulukko!AL100:AL102)-SUM(Taulukko!AL88:AL90))/SUM(Taulukko!AL88:AL90)</f>
        <v>3.4894124664479533</v>
      </c>
      <c r="AD91" s="3">
        <v>4</v>
      </c>
    </row>
    <row r="92" spans="1:30" ht="12.75">
      <c r="A92" s="102" t="s">
        <v>175</v>
      </c>
      <c r="B92" s="14" t="s">
        <v>111</v>
      </c>
      <c r="C92" s="63">
        <f>100*(SUM(Taulukko!D101:D103)-SUM(Taulukko!D89:D91))/SUM(Taulukko!D89:D91)</f>
        <v>2.3860507800550663</v>
      </c>
      <c r="D92" s="63">
        <f>100*(SUM(Taulukko!E101:E103)-SUM(Taulukko!E89:E91))/SUM(Taulukko!E89:E91)</f>
        <v>2.8198908429351155</v>
      </c>
      <c r="E92" s="63">
        <f>100*(SUM(Taulukko!F101:F103)-SUM(Taulukko!F89:F91))/SUM(Taulukko!F89:F91)</f>
        <v>3.0367446097783177</v>
      </c>
      <c r="F92" s="63">
        <f>100*(SUM(Taulukko!H101:H103)-SUM(Taulukko!H89:H91))/SUM(Taulukko!H89:H91)</f>
        <v>0.031152647975084966</v>
      </c>
      <c r="G92" s="63">
        <f>100*(SUM(Taulukko!I101:I103)-SUM(Taulukko!I89:I91))/SUM(Taulukko!I89:I91)</f>
        <v>1.3475399561265917</v>
      </c>
      <c r="H92" s="63">
        <f>100*(SUM(Taulukko!J101:J103)-SUM(Taulukko!J89:J91))/SUM(Taulukko!J89:J91)</f>
        <v>1.7571383746469929</v>
      </c>
      <c r="I92" s="63">
        <f>100*(SUM(Taulukko!L101:L103)-SUM(Taulukko!L89:L91))/SUM(Taulukko!L89:L91)</f>
        <v>-0.2891101831031269</v>
      </c>
      <c r="J92" s="63">
        <f>100*(SUM(Taulukko!M101:M103)-SUM(Taulukko!M89:M91))/SUM(Taulukko!M89:M91)</f>
        <v>2.3312140478352976</v>
      </c>
      <c r="K92" s="63">
        <f>100*(SUM(Taulukko!N101:N103)-SUM(Taulukko!N89:N91))/SUM(Taulukko!N89:N91)</f>
        <v>2.247191011235966</v>
      </c>
      <c r="L92" s="63">
        <f>100*(SUM(Taulukko!P101:P103)-SUM(Taulukko!P89:P91))/SUM(Taulukko!P89:P91)</f>
        <v>3.7924757281553574</v>
      </c>
      <c r="M92" s="63">
        <f>100*(SUM(Taulukko!Q101:Q103)-SUM(Taulukko!Q89:Q91))/SUM(Taulukko!Q89:Q91)</f>
        <v>3.815869170199851</v>
      </c>
      <c r="N92" s="63">
        <f>100*(SUM(Taulukko!R101:R103)-SUM(Taulukko!R89:R91))/SUM(Taulukko!R89:R91)</f>
        <v>3.937007874015748</v>
      </c>
      <c r="O92" s="63">
        <f>100*(SUM(Taulukko!T101:T103)-SUM(Taulukko!T89:T91))/SUM(Taulukko!T89:T91)</f>
        <v>-1.6129032258064417</v>
      </c>
      <c r="P92" s="63">
        <f>100*(SUM(Taulukko!U101:U103)-SUM(Taulukko!U89:U91))/SUM(Taulukko!U89:U91)</f>
        <v>-2.254523880154247</v>
      </c>
      <c r="Q92" s="63">
        <f>100*(SUM(Taulukko!V101:V103)-SUM(Taulukko!V89:V91))/SUM(Taulukko!V89:V91)</f>
        <v>2.454940957116214</v>
      </c>
      <c r="R92" s="63">
        <f>100*(SUM(Taulukko!X101:X103)-SUM(Taulukko!X89:X91))/SUM(Taulukko!X89:X91)</f>
        <v>4.281725100837733</v>
      </c>
      <c r="S92" s="63">
        <f>100*(SUM(Taulukko!Y101:Y103)-SUM(Taulukko!Y89:Y91))/SUM(Taulukko!Y89:Y91)</f>
        <v>4.161640530759955</v>
      </c>
      <c r="T92" s="63">
        <f>100*(SUM(Taulukko!Z101:Z103)-SUM(Taulukko!Z89:Z91))/SUM(Taulukko!Z89:Z91)</f>
        <v>4.826958105646623</v>
      </c>
      <c r="U92" s="63">
        <f>100*(SUM(Taulukko!AB101:AB103)-SUM(Taulukko!AB89:AB91))/SUM(Taulukko!AB89:AB91)</f>
        <v>5.391250770178681</v>
      </c>
      <c r="V92" s="63">
        <f>100*(SUM(Taulukko!AC101:AC103)-SUM(Taulukko!AC89:AC91))/SUM(Taulukko!AC89:AC91)</f>
        <v>5.525030525030514</v>
      </c>
      <c r="W92" s="63">
        <f>100*(SUM(Taulukko!AD101:AD103)-SUM(Taulukko!AD89:AD91))/SUM(Taulukko!AD89:AD91)</f>
        <v>5.4961832061068705</v>
      </c>
      <c r="X92" s="63">
        <f>100*(SUM(Taulukko!AF101:AF103)-SUM(Taulukko!AF89:AF91))/SUM(Taulukko!AF89:AF91)</f>
        <v>8.839933073061903</v>
      </c>
      <c r="Y92" s="63">
        <f>100*(SUM(Taulukko!AG101:AG103)-SUM(Taulukko!AG89:AG91))/SUM(Taulukko!AG89:AG91)</f>
        <v>8.96343139950506</v>
      </c>
      <c r="Z92" s="63">
        <f>100*(SUM(Taulukko!AH101:AH103)-SUM(Taulukko!AH89:AH91))/SUM(Taulukko!AH89:AH91)</f>
        <v>9.108420473307657</v>
      </c>
      <c r="AA92" s="63">
        <f>100*(SUM(Taulukko!AJ101:AJ103)-SUM(Taulukko!AJ89:AJ91))/SUM(Taulukko!AJ89:AJ91)</f>
        <v>3.0194319880418603</v>
      </c>
      <c r="AB92" s="63">
        <f>100*(SUM(Taulukko!AK101:AK103)-SUM(Taulukko!AK89:AK91))/SUM(Taulukko!AK89:AK91)</f>
        <v>3.5671819262782405</v>
      </c>
      <c r="AC92" s="63">
        <f>100*(SUM(Taulukko!AL101:AL103)-SUM(Taulukko!AL89:AL91))/SUM(Taulukko!AL89:AL91)</f>
        <v>3.60011901219874</v>
      </c>
      <c r="AD92" s="3">
        <v>5</v>
      </c>
    </row>
    <row r="93" spans="1:30" ht="12.75">
      <c r="A93" s="102" t="s">
        <v>175</v>
      </c>
      <c r="B93" s="14" t="s">
        <v>113</v>
      </c>
      <c r="C93" s="63">
        <f>100*(SUM(Taulukko!D102:D104)-SUM(Taulukko!D90:D92))/SUM(Taulukko!D90:D92)</f>
        <v>3.3209275694245535</v>
      </c>
      <c r="D93" s="63">
        <f>100*(SUM(Taulukko!E102:E104)-SUM(Taulukko!E90:E92))/SUM(Taulukko!E90:E92)</f>
        <v>3.204353083434106</v>
      </c>
      <c r="E93" s="63">
        <f>100*(SUM(Taulukko!F102:F104)-SUM(Taulukko!F90:F92))/SUM(Taulukko!F90:F92)</f>
        <v>3.1779661016949157</v>
      </c>
      <c r="F93" s="63">
        <f>100*(SUM(Taulukko!H102:H104)-SUM(Taulukko!H90:H92))/SUM(Taulukko!H90:H92)</f>
        <v>1.1918604651162856</v>
      </c>
      <c r="G93" s="63">
        <f>100*(SUM(Taulukko!I102:I104)-SUM(Taulukko!I90:I92))/SUM(Taulukko!I90:I92)</f>
        <v>2.5133521834747277</v>
      </c>
      <c r="H93" s="63">
        <f>100*(SUM(Taulukko!J102:J104)-SUM(Taulukko!J90:J92))/SUM(Taulukko!J90:J92)</f>
        <v>1.9755409219191007</v>
      </c>
      <c r="I93" s="63">
        <f>100*(SUM(Taulukko!L102:L104)-SUM(Taulukko!L90:L92))/SUM(Taulukko!L90:L92)</f>
        <v>1.0486454995630543</v>
      </c>
      <c r="J93" s="63">
        <f>100*(SUM(Taulukko!M102:M104)-SUM(Taulukko!M90:M92))/SUM(Taulukko!M90:M92)</f>
        <v>3.624733475479737</v>
      </c>
      <c r="K93" s="63">
        <f>100*(SUM(Taulukko!N102:N104)-SUM(Taulukko!N90:N92))/SUM(Taulukko!N90:N92)</f>
        <v>3.010033444816064</v>
      </c>
      <c r="L93" s="63">
        <f>100*(SUM(Taulukko!P102:P104)-SUM(Taulukko!P90:P92))/SUM(Taulukko!P90:P92)</f>
        <v>3.882119580617752</v>
      </c>
      <c r="M93" s="63">
        <f>100*(SUM(Taulukko!Q102:Q104)-SUM(Taulukko!Q90:Q92))/SUM(Taulukko!Q90:Q92)</f>
        <v>3.796324194034337</v>
      </c>
      <c r="N93" s="63">
        <f>100*(SUM(Taulukko!R102:R104)-SUM(Taulukko!R90:R92))/SUM(Taulukko!R90:R92)</f>
        <v>3.89140271493212</v>
      </c>
      <c r="O93" s="63">
        <f>100*(SUM(Taulukko!T102:T104)-SUM(Taulukko!T90:T92))/SUM(Taulukko!T90:T92)</f>
        <v>0.4979253112033069</v>
      </c>
      <c r="P93" s="63">
        <f>100*(SUM(Taulukko!U102:U104)-SUM(Taulukko!U90:U92))/SUM(Taulukko!U90:U92)</f>
        <v>-0.2701891323926851</v>
      </c>
      <c r="Q93" s="63">
        <f>100*(SUM(Taulukko!V102:V104)-SUM(Taulukko!V90:V92))/SUM(Taulukko!V90:V92)</f>
        <v>2.6046511627906908</v>
      </c>
      <c r="R93" s="63">
        <f>100*(SUM(Taulukko!X102:X104)-SUM(Taulukko!X90:X92))/SUM(Taulukko!X90:X92)</f>
        <v>5.359743664433467</v>
      </c>
      <c r="S93" s="63">
        <f>100*(SUM(Taulukko!Y102:Y104)-SUM(Taulukko!Y90:Y92))/SUM(Taulukko!Y90:Y92)</f>
        <v>4.793488091649073</v>
      </c>
      <c r="T93" s="63">
        <f>100*(SUM(Taulukko!Z102:Z104)-SUM(Taulukko!Z90:Z92))/SUM(Taulukko!Z90:Z92)</f>
        <v>4.900181488203246</v>
      </c>
      <c r="U93" s="63">
        <f>100*(SUM(Taulukko!AB102:AB104)-SUM(Taulukko!AB90:AB92))/SUM(Taulukko!AB90:AB92)</f>
        <v>5.561959654178677</v>
      </c>
      <c r="V93" s="63">
        <f>100*(SUM(Taulukko!AC102:AC104)-SUM(Taulukko!AC90:AC92))/SUM(Taulukko!AC90:AC92)</f>
        <v>5.531914893617018</v>
      </c>
      <c r="W93" s="63">
        <f>100*(SUM(Taulukko!AD102:AD104)-SUM(Taulukko!AD90:AD92))/SUM(Taulukko!AD90:AD92)</f>
        <v>5.535279805352794</v>
      </c>
      <c r="X93" s="63">
        <f>100*(SUM(Taulukko!AF102:AF104)-SUM(Taulukko!AF90:AF92))/SUM(Taulukko!AF90:AF92)</f>
        <v>9.156564353881867</v>
      </c>
      <c r="Y93" s="63">
        <f>100*(SUM(Taulukko!AG102:AG104)-SUM(Taulukko!AG90:AG92))/SUM(Taulukko!AG90:AG92)</f>
        <v>9.150505326413533</v>
      </c>
      <c r="Z93" s="63">
        <f>100*(SUM(Taulukko!AH102:AH104)-SUM(Taulukko!AH90:AH92))/SUM(Taulukko!AH90:AH92)</f>
        <v>9.234972677595616</v>
      </c>
      <c r="AA93" s="63">
        <f>100*(SUM(Taulukko!AJ102:AJ104)-SUM(Taulukko!AJ90:AJ92))/SUM(Taulukko!AJ90:AJ92)</f>
        <v>3.856981981981979</v>
      </c>
      <c r="AB93" s="63">
        <f>100*(SUM(Taulukko!AK102:AK104)-SUM(Taulukko!AK90:AK92))/SUM(Taulukko!AK90:AK92)</f>
        <v>4.223676383105291</v>
      </c>
      <c r="AC93" s="63">
        <f>100*(SUM(Taulukko!AL102:AL104)-SUM(Taulukko!AL90:AL92))/SUM(Taulukko!AL90:AL92)</f>
        <v>3.710299792223212</v>
      </c>
      <c r="AD93" s="3">
        <v>6</v>
      </c>
    </row>
    <row r="94" spans="1:30" ht="12.75">
      <c r="A94" s="102" t="s">
        <v>175</v>
      </c>
      <c r="B94" s="14" t="s">
        <v>115</v>
      </c>
      <c r="C94" s="63">
        <f>100*(SUM(Taulukko!D103:D105)-SUM(Taulukko!D91:D93))/SUM(Taulukko!D91:D93)</f>
        <v>3.3432998097309237</v>
      </c>
      <c r="D94" s="63">
        <f>100*(SUM(Taulukko!E103:E105)-SUM(Taulukko!E91:E93))/SUM(Taulukko!E91:E93)</f>
        <v>3.409776704888356</v>
      </c>
      <c r="E94" s="63">
        <f>100*(SUM(Taulukko!F103:F105)-SUM(Taulukko!F91:F93))/SUM(Taulukko!F91:F93)</f>
        <v>3.352461491996382</v>
      </c>
      <c r="F94" s="63">
        <f>100*(SUM(Taulukko!H103:H105)-SUM(Taulukko!H91:H93))/SUM(Taulukko!H91:H93)</f>
        <v>1.3645224171539896</v>
      </c>
      <c r="G94" s="63">
        <f>100*(SUM(Taulukko!I103:I105)-SUM(Taulukko!I91:I93))/SUM(Taulukko!I91:I93)</f>
        <v>2.509410288582183</v>
      </c>
      <c r="H94" s="63">
        <f>100*(SUM(Taulukko!J103:J105)-SUM(Taulukko!J91:J93))/SUM(Taulukko!J91:J93)</f>
        <v>2.1303258145363446</v>
      </c>
      <c r="I94" s="63">
        <f>100*(SUM(Taulukko!L103:L105)-SUM(Taulukko!L91:L93))/SUM(Taulukko!L91:L93)</f>
        <v>1.8852679773767689</v>
      </c>
      <c r="J94" s="63">
        <f>100*(SUM(Taulukko!M103:M105)-SUM(Taulukko!M91:M93))/SUM(Taulukko!M91:M93)</f>
        <v>3.4388314059646845</v>
      </c>
      <c r="K94" s="63">
        <f>100*(SUM(Taulukko!N103:N105)-SUM(Taulukko!N91:N93))/SUM(Taulukko!N91:N93)</f>
        <v>3.6225266362252593</v>
      </c>
      <c r="L94" s="63">
        <f>100*(SUM(Taulukko!P103:P105)-SUM(Taulukko!P91:P93))/SUM(Taulukko!P91:P93)</f>
        <v>4.015401540154006</v>
      </c>
      <c r="M94" s="63">
        <f>100*(SUM(Taulukko!Q103:Q105)-SUM(Taulukko!Q91:Q93))/SUM(Taulukko!Q91:Q93)</f>
        <v>3.9050765995794534</v>
      </c>
      <c r="N94" s="63">
        <f>100*(SUM(Taulukko!R103:R105)-SUM(Taulukko!R91:R93))/SUM(Taulukko!R91:R93)</f>
        <v>3.908598917618761</v>
      </c>
      <c r="O94" s="63">
        <f>100*(SUM(Taulukko!T103:T105)-SUM(Taulukko!T91:T93))/SUM(Taulukko!T91:T93)</f>
        <v>0.8042151968940591</v>
      </c>
      <c r="P94" s="63">
        <f>100*(SUM(Taulukko!U103:U105)-SUM(Taulukko!U91:U93))/SUM(Taulukko!U91:U93)</f>
        <v>0.6944444444444479</v>
      </c>
      <c r="Q94" s="63">
        <f>100*(SUM(Taulukko!V103:V105)-SUM(Taulukko!V91:V93))/SUM(Taulukko!V91:V93)</f>
        <v>2.723614979882375</v>
      </c>
      <c r="R94" s="63">
        <f>100*(SUM(Taulukko!X103:X105)-SUM(Taulukko!X91:X93))/SUM(Taulukko!X91:X93)</f>
        <v>4.997341839447106</v>
      </c>
      <c r="S94" s="63">
        <f>100*(SUM(Taulukko!Y103:Y105)-SUM(Taulukko!Y91:Y93))/SUM(Taulukko!Y91:Y93)</f>
        <v>4.777644230769224</v>
      </c>
      <c r="T94" s="63">
        <f>100*(SUM(Taulukko!Z103:Z105)-SUM(Taulukko!Z91:Z93))/SUM(Taulukko!Z91:Z93)</f>
        <v>4.942736588306201</v>
      </c>
      <c r="U94" s="63">
        <f>100*(SUM(Taulukko!AB103:AB105)-SUM(Taulukko!AB91:AB93))/SUM(Taulukko!AB91:AB93)</f>
        <v>5.355648535564851</v>
      </c>
      <c r="V94" s="63">
        <f>100*(SUM(Taulukko!AC103:AC105)-SUM(Taulukko!AC91:AC93))/SUM(Taulukko!AC91:AC93)</f>
        <v>5.515151515151512</v>
      </c>
      <c r="W94" s="63">
        <f>100*(SUM(Taulukko!AD103:AD105)-SUM(Taulukko!AD91:AD93))/SUM(Taulukko!AD91:AD93)</f>
        <v>5.606060606060606</v>
      </c>
      <c r="X94" s="63">
        <f>100*(SUM(Taulukko!AF103:AF105)-SUM(Taulukko!AF91:AF93))/SUM(Taulukko!AF91:AF93)</f>
        <v>9.864797195793685</v>
      </c>
      <c r="Y94" s="63">
        <f>100*(SUM(Taulukko!AG103:AG105)-SUM(Taulukko!AG91:AG93))/SUM(Taulukko!AG91:AG93)</f>
        <v>9.557426011403745</v>
      </c>
      <c r="Z94" s="63">
        <f>100*(SUM(Taulukko!AH103:AH105)-SUM(Taulukko!AH91:AH93))/SUM(Taulukko!AH91:AH93)</f>
        <v>9.359739555073249</v>
      </c>
      <c r="AA94" s="63">
        <f>100*(SUM(Taulukko!AJ103:AJ105)-SUM(Taulukko!AJ91:AJ93))/SUM(Taulukko!AJ91:AJ93)</f>
        <v>3.51066702673508</v>
      </c>
      <c r="AB94" s="63">
        <f>100*(SUM(Taulukko!AK103:AK105)-SUM(Taulukko!AK91:AK93))/SUM(Taulukko!AK91:AK93)</f>
        <v>3.700414446417999</v>
      </c>
      <c r="AC94" s="63">
        <f>100*(SUM(Taulukko!AL103:AL105)-SUM(Taulukko!AL91:AL93))/SUM(Taulukko!AL91:AL93)</f>
        <v>3.73001776198935</v>
      </c>
      <c r="AD94" s="3">
        <v>7</v>
      </c>
    </row>
    <row r="95" spans="1:30" ht="12.75">
      <c r="A95" s="102" t="s">
        <v>175</v>
      </c>
      <c r="B95" s="14" t="s">
        <v>117</v>
      </c>
      <c r="C95" s="63">
        <f>100*(SUM(Taulukko!D104:D106)-SUM(Taulukko!D92:D94))/SUM(Taulukko!D92:D94)</f>
        <v>3.3060109289617547</v>
      </c>
      <c r="D95" s="63">
        <f>100*(SUM(Taulukko!E104:E106)-SUM(Taulukko!E92:E94))/SUM(Taulukko!E92:E94)</f>
        <v>3.5908267954134083</v>
      </c>
      <c r="E95" s="63">
        <f>100*(SUM(Taulukko!F104:F106)-SUM(Taulukko!F92:F94))/SUM(Taulukko!F92:F94)</f>
        <v>3.498190591073572</v>
      </c>
      <c r="F95" s="63">
        <f>100*(SUM(Taulukko!H104:H106)-SUM(Taulukko!H92:H94))/SUM(Taulukko!H92:H94)</f>
        <v>1.2485811577752652</v>
      </c>
      <c r="G95" s="63">
        <f>100*(SUM(Taulukko!I104:I106)-SUM(Taulukko!I92:I94))/SUM(Taulukko!I92:I94)</f>
        <v>2.63736263736263</v>
      </c>
      <c r="H95" s="63">
        <f>100*(SUM(Taulukko!J104:J106)-SUM(Taulukko!J92:J94))/SUM(Taulukko!J92:J94)</f>
        <v>2.2528160200250276</v>
      </c>
      <c r="I95" s="63">
        <f>100*(SUM(Taulukko!L104:L106)-SUM(Taulukko!L92:L94))/SUM(Taulukko!L92:L94)</f>
        <v>3.2990234890472423</v>
      </c>
      <c r="J95" s="63">
        <f>100*(SUM(Taulukko!M104:M106)-SUM(Taulukko!M92:M94))/SUM(Taulukko!M92:M94)</f>
        <v>4.799755426475063</v>
      </c>
      <c r="K95" s="63">
        <f>100*(SUM(Taulukko!N104:N106)-SUM(Taulukko!N92:N94))/SUM(Taulukko!N92:N94)</f>
        <v>4.112092598233323</v>
      </c>
      <c r="L95" s="63">
        <f>100*(SUM(Taulukko!P104:P106)-SUM(Taulukko!P92:P94))/SUM(Taulukko!P92:P94)</f>
        <v>4.012174875484244</v>
      </c>
      <c r="M95" s="63">
        <f>100*(SUM(Taulukko!Q104:Q106)-SUM(Taulukko!Q92:Q94))/SUM(Taulukko!Q92:Q94)</f>
        <v>3.864589574595559</v>
      </c>
      <c r="N95" s="63">
        <f>100*(SUM(Taulukko!R104:R106)-SUM(Taulukko!R92:R94))/SUM(Taulukko!R92:R94)</f>
        <v>3.9880059970015025</v>
      </c>
      <c r="O95" s="63">
        <f>100*(SUM(Taulukko!T104:T106)-SUM(Taulukko!T92:T94))/SUM(Taulukko!T92:T94)</f>
        <v>0.8583690987124464</v>
      </c>
      <c r="P95" s="63">
        <f>100*(SUM(Taulukko!U104:U106)-SUM(Taulukko!U92:U94))/SUM(Taulukko!U92:U94)</f>
        <v>1.5202189115232594</v>
      </c>
      <c r="Q95" s="63">
        <f>100*(SUM(Taulukko!V104:V106)-SUM(Taulukko!V92:V94))/SUM(Taulukko!V92:V94)</f>
        <v>2.780352177942539</v>
      </c>
      <c r="R95" s="63">
        <f>100*(SUM(Taulukko!X104:X106)-SUM(Taulukko!X92:X94))/SUM(Taulukko!X92:X94)</f>
        <v>4.678362573099421</v>
      </c>
      <c r="S95" s="63">
        <f>100*(SUM(Taulukko!Y104:Y106)-SUM(Taulukko!Y92:Y94))/SUM(Taulukko!Y92:Y94)</f>
        <v>4.890489048904876</v>
      </c>
      <c r="T95" s="63">
        <f>100*(SUM(Taulukko!Z104:Z106)-SUM(Taulukko!Z92:Z94))/SUM(Taulukko!Z92:Z94)</f>
        <v>4.954954954954955</v>
      </c>
      <c r="U95" s="63">
        <f>100*(SUM(Taulukko!AB104:AB106)-SUM(Taulukko!AB92:AB94))/SUM(Taulukko!AB92:AB94)</f>
        <v>5.738636363636361</v>
      </c>
      <c r="V95" s="63">
        <f>100*(SUM(Taulukko!AC104:AC106)-SUM(Taulukko!AC92:AC94))/SUM(Taulukko!AC92:AC94)</f>
        <v>5.740181268882175</v>
      </c>
      <c r="W95" s="63">
        <f>100*(SUM(Taulukko!AD104:AD106)-SUM(Taulukko!AD92:AD94))/SUM(Taulukko!AD92:AD94)</f>
        <v>5.642727821363925</v>
      </c>
      <c r="X95" s="63">
        <f>100*(SUM(Taulukko!AF104:AF106)-SUM(Taulukko!AF92:AF94))/SUM(Taulukko!AF92:AF94)</f>
        <v>9.543568464730312</v>
      </c>
      <c r="Y95" s="63">
        <f>100*(SUM(Taulukko!AG104:AG106)-SUM(Taulukko!AG92:AG94))/SUM(Taulukko!AG92:AG94)</f>
        <v>9.51226084613312</v>
      </c>
      <c r="Z95" s="63">
        <f>100*(SUM(Taulukko!AH104:AH106)-SUM(Taulukko!AH92:AH94))/SUM(Taulukko!AH92:AH94)</f>
        <v>9.316101238556818</v>
      </c>
      <c r="AA95" s="63">
        <f>100*(SUM(Taulukko!AJ104:AJ106)-SUM(Taulukko!AJ92:AJ94))/SUM(Taulukko!AJ92:AJ94)</f>
        <v>3.3729087965461257</v>
      </c>
      <c r="AB95" s="63">
        <f>100*(SUM(Taulukko!AK104:AK106)-SUM(Taulukko!AK92:AK94))/SUM(Taulukko!AK92:AK94)</f>
        <v>3.7813884785819827</v>
      </c>
      <c r="AC95" s="63">
        <f>100*(SUM(Taulukko!AL104:AL106)-SUM(Taulukko!AL92:AL94))/SUM(Taulukko!AL92:AL94)</f>
        <v>3.720106288751097</v>
      </c>
      <c r="AD95" s="3">
        <v>8</v>
      </c>
    </row>
    <row r="96" spans="1:30" ht="12.75">
      <c r="A96" s="102" t="s">
        <v>175</v>
      </c>
      <c r="B96" s="14" t="s">
        <v>119</v>
      </c>
      <c r="C96" s="63">
        <f>100*(SUM(Taulukko!D105:D107)-SUM(Taulukko!D93:D95))/SUM(Taulukko!D93:D95)</f>
        <v>3.6502796585222357</v>
      </c>
      <c r="D96" s="63">
        <f>100*(SUM(Taulukko!E105:E107)-SUM(Taulukko!E93:E95))/SUM(Taulukko!E93:E95)</f>
        <v>3.7383177570093564</v>
      </c>
      <c r="E96" s="63">
        <f>100*(SUM(Taulukko!F105:F107)-SUM(Taulukko!F93:F95))/SUM(Taulukko!F93:F95)</f>
        <v>3.6133694670280034</v>
      </c>
      <c r="F96" s="63">
        <f>100*(SUM(Taulukko!H105:H107)-SUM(Taulukko!H93:H95))/SUM(Taulukko!H93:H95)</f>
        <v>2.1745883814849334</v>
      </c>
      <c r="G96" s="63">
        <f>100*(SUM(Taulukko!I105:I107)-SUM(Taulukko!I93:I95))/SUM(Taulukko!I93:I95)</f>
        <v>2.2514071294559246</v>
      </c>
      <c r="H96" s="63">
        <f>100*(SUM(Taulukko!J105:J107)-SUM(Taulukko!J93:J95))/SUM(Taulukko!J93:J95)</f>
        <v>2.34375</v>
      </c>
      <c r="I96" s="63">
        <f>100*(SUM(Taulukko!L105:L107)-SUM(Taulukko!L93:L95))/SUM(Taulukko!L93:L95)</f>
        <v>4.433775769556603</v>
      </c>
      <c r="J96" s="63">
        <f>100*(SUM(Taulukko!M105:M107)-SUM(Taulukko!M93:M95))/SUM(Taulukko!M93:M95)</f>
        <v>4.0791476407914695</v>
      </c>
      <c r="K96" s="63">
        <f>100*(SUM(Taulukko!N105:N107)-SUM(Taulukko!N93:N95))/SUM(Taulukko!N93:N95)</f>
        <v>4.506699147381264</v>
      </c>
      <c r="L96" s="63">
        <f>100*(SUM(Taulukko!P105:P107)-SUM(Taulukko!P93:P95))/SUM(Taulukko!P93:P95)</f>
        <v>4.206443914081152</v>
      </c>
      <c r="M96" s="63">
        <f>100*(SUM(Taulukko!Q105:Q107)-SUM(Taulukko!Q93:Q95))/SUM(Taulukko!Q93:Q95)</f>
        <v>4.098115465151058</v>
      </c>
      <c r="N96" s="63">
        <f>100*(SUM(Taulukko!R105:R107)-SUM(Taulukko!R93:R95))/SUM(Taulukko!R93:R95)</f>
        <v>4.128028716721511</v>
      </c>
      <c r="O96" s="63">
        <f>100*(SUM(Taulukko!T105:T107)-SUM(Taulukko!T93:T95))/SUM(Taulukko!T93:T95)</f>
        <v>1.6555237185609826</v>
      </c>
      <c r="P96" s="63">
        <f>100*(SUM(Taulukko!U105:U107)-SUM(Taulukko!U93:U95))/SUM(Taulukko!U93:U95)</f>
        <v>2.2262885025922396</v>
      </c>
      <c r="Q96" s="63">
        <f>100*(SUM(Taulukko!V105:V107)-SUM(Taulukko!V93:V95))/SUM(Taulukko!V93:V95)</f>
        <v>2.7443724946037547</v>
      </c>
      <c r="R96" s="63">
        <f>100*(SUM(Taulukko!X105:X107)-SUM(Taulukko!X93:X95))/SUM(Taulukko!X93:X95)</f>
        <v>4.237288135593221</v>
      </c>
      <c r="S96" s="63">
        <f>100*(SUM(Taulukko!Y105:Y107)-SUM(Taulukko!Y93:Y95))/SUM(Taulukko!Y93:Y95)</f>
        <v>4.687966557181262</v>
      </c>
      <c r="T96" s="63">
        <f>100*(SUM(Taulukko!Z105:Z107)-SUM(Taulukko!Z93:Z95))/SUM(Taulukko!Z93:Z95)</f>
        <v>4.905773257553089</v>
      </c>
      <c r="U96" s="63">
        <f>100*(SUM(Taulukko!AB105:AB107)-SUM(Taulukko!AB93:AB95))/SUM(Taulukko!AB93:AB95)</f>
        <v>5.522027761013884</v>
      </c>
      <c r="V96" s="63">
        <f>100*(SUM(Taulukko!AC105:AC107)-SUM(Taulukko!AC93:AC95))/SUM(Taulukko!AC93:AC95)</f>
        <v>5.552220888355325</v>
      </c>
      <c r="W96" s="63">
        <f>100*(SUM(Taulukko!AD105:AD107)-SUM(Taulukko!AD93:AD95))/SUM(Taulukko!AD93:AD95)</f>
        <v>5.58223289315727</v>
      </c>
      <c r="X96" s="63">
        <f>100*(SUM(Taulukko!AF105:AF107)-SUM(Taulukko!AF93:AF95))/SUM(Taulukko!AF93:AF95)</f>
        <v>9.16883116883117</v>
      </c>
      <c r="Y96" s="63">
        <f>100*(SUM(Taulukko!AG105:AG107)-SUM(Taulukko!AG93:AG95))/SUM(Taulukko!AG93:AG95)</f>
        <v>9.018143009605124</v>
      </c>
      <c r="Z96" s="63">
        <f>100*(SUM(Taulukko!AH105:AH107)-SUM(Taulukko!AH93:AH95))/SUM(Taulukko!AH93:AH95)</f>
        <v>9.134615384615397</v>
      </c>
      <c r="AA96" s="63">
        <f>100*(SUM(Taulukko!AJ105:AJ107)-SUM(Taulukko!AJ93:AJ95))/SUM(Taulukko!AJ93:AJ95)</f>
        <v>3.7604859704946487</v>
      </c>
      <c r="AB96" s="63">
        <f>100*(SUM(Taulukko!AK105:AK107)-SUM(Taulukko!AK93:AK95))/SUM(Taulukko!AK93:AK95)</f>
        <v>3.680800942285041</v>
      </c>
      <c r="AC96" s="63">
        <f>100*(SUM(Taulukko!AL105:AL107)-SUM(Taulukko!AL93:AL95))/SUM(Taulukko!AL93:AL95)</f>
        <v>3.7396937573615983</v>
      </c>
      <c r="AD96" s="3">
        <v>9</v>
      </c>
    </row>
    <row r="97" spans="1:30" ht="12.75">
      <c r="A97" s="36" t="s">
        <v>175</v>
      </c>
      <c r="B97" s="14" t="s">
        <v>121</v>
      </c>
      <c r="C97" s="63">
        <f>100*(SUM(Taulukko!D106:D108)-SUM(Taulukko!D94:D96))/SUM(Taulukko!D94:D96)</f>
        <v>4.346466541588522</v>
      </c>
      <c r="D97" s="63">
        <f>100*(SUM(Taulukko!E106:E108)-SUM(Taulukko!E94:E96))/SUM(Taulukko!E94:E96)</f>
        <v>3.9434075857916815</v>
      </c>
      <c r="E97" s="63">
        <f>100*(SUM(Taulukko!F106:F108)-SUM(Taulukko!F94:F96))/SUM(Taulukko!F94:F96)</f>
        <v>3.6347251426854803</v>
      </c>
      <c r="F97" s="63">
        <f>100*(SUM(Taulukko!H106:H108)-SUM(Taulukko!H94:H96))/SUM(Taulukko!H94:H96)</f>
        <v>3.676953381483891</v>
      </c>
      <c r="G97" s="63">
        <f>100*(SUM(Taulukko!I106:I108)-SUM(Taulukko!I94:I96))/SUM(Taulukko!I94:I96)</f>
        <v>2.7525805442602476</v>
      </c>
      <c r="H97" s="63">
        <f>100*(SUM(Taulukko!J106:J108)-SUM(Taulukko!J94:J96))/SUM(Taulukko!J94:J96)</f>
        <v>2.4336973478939194</v>
      </c>
      <c r="I97" s="63">
        <f>100*(SUM(Taulukko!L106:L108)-SUM(Taulukko!L94:L96))/SUM(Taulukko!L94:L96)</f>
        <v>6.635622817229323</v>
      </c>
      <c r="J97" s="63">
        <f>100*(SUM(Taulukko!M106:M108)-SUM(Taulukko!M94:M96))/SUM(Taulukko!M94:M96)</f>
        <v>5.47945205479452</v>
      </c>
      <c r="K97" s="63">
        <f>100*(SUM(Taulukko!N106:N108)-SUM(Taulukko!N94:N96))/SUM(Taulukko!N94:N96)</f>
        <v>4.86766048068149</v>
      </c>
      <c r="L97" s="63">
        <f>100*(SUM(Taulukko!P106:P108)-SUM(Taulukko!P94:P96))/SUM(Taulukko!P94:P96)</f>
        <v>4.446517412935309</v>
      </c>
      <c r="M97" s="63">
        <f>100*(SUM(Taulukko!Q106:Q108)-SUM(Taulukko!Q94:Q96))/SUM(Taulukko!Q94:Q96)</f>
        <v>4.359510301582569</v>
      </c>
      <c r="N97" s="63">
        <f>100*(SUM(Taulukko!R106:R108)-SUM(Taulukko!R94:R96))/SUM(Taulukko!R94:R96)</f>
        <v>4.267382870784827</v>
      </c>
      <c r="O97" s="63">
        <f>100*(SUM(Taulukko!T106:T108)-SUM(Taulukko!T94:T96))/SUM(Taulukko!T94:T96)</f>
        <v>1.5272244355909579</v>
      </c>
      <c r="P97" s="63">
        <f>100*(SUM(Taulukko!U106:U108)-SUM(Taulukko!U94:U96))/SUM(Taulukko!U94:U96)</f>
        <v>1.8620268620268514</v>
      </c>
      <c r="Q97" s="63">
        <f>100*(SUM(Taulukko!V106:V108)-SUM(Taulukko!V94:V96))/SUM(Taulukko!V94:V96)</f>
        <v>2.6777469990766534</v>
      </c>
      <c r="R97" s="63">
        <f>100*(SUM(Taulukko!X106:X108)-SUM(Taulukko!X94:X96))/SUM(Taulukko!X94:X96)</f>
        <v>4.37636761487965</v>
      </c>
      <c r="S97" s="63">
        <f>100*(SUM(Taulukko!Y106:Y108)-SUM(Taulukko!Y94:Y96))/SUM(Taulukko!Y94:Y96)</f>
        <v>4.675402025014886</v>
      </c>
      <c r="T97" s="63">
        <f>100*(SUM(Taulukko!Z106:Z108)-SUM(Taulukko!Z94:Z96))/SUM(Taulukko!Z94:Z96)</f>
        <v>4.88676996424314</v>
      </c>
      <c r="U97" s="63">
        <f>100*(SUM(Taulukko!AB106:AB108)-SUM(Taulukko!AB94:AB96))/SUM(Taulukko!AB94:AB96)</f>
        <v>5.543511923196047</v>
      </c>
      <c r="V97" s="63">
        <f>100*(SUM(Taulukko!AC106:AC108)-SUM(Taulukko!AC94:AC96))/SUM(Taulukko!AC94:AC96)</f>
        <v>5.335320417287623</v>
      </c>
      <c r="W97" s="63">
        <f>100*(SUM(Taulukko!AD106:AD108)-SUM(Taulukko!AD94:AD96))/SUM(Taulukko!AD94:AD96)</f>
        <v>5.461056401074292</v>
      </c>
      <c r="X97" s="63">
        <f>100*(SUM(Taulukko!AF106:AF108)-SUM(Taulukko!AF94:AF96))/SUM(Taulukko!AF94:AF96)</f>
        <v>8.769106999195493</v>
      </c>
      <c r="Y97" s="63">
        <f>100*(SUM(Taulukko!AG106:AG108)-SUM(Taulukko!AG94:AG96))/SUM(Taulukko!AG94:AG96)</f>
        <v>8.900662251655636</v>
      </c>
      <c r="Z97" s="63">
        <f>100*(SUM(Taulukko!AH106:AH108)-SUM(Taulukko!AH94:AH96))/SUM(Taulukko!AH94:AH96)</f>
        <v>8.98727465535526</v>
      </c>
      <c r="AA97" s="63">
        <f>100*(SUM(Taulukko!AJ106:AJ108)-SUM(Taulukko!AJ94:AJ96))/SUM(Taulukko!AJ94:AJ96)</f>
        <v>4.191980558930727</v>
      </c>
      <c r="AB97" s="63">
        <f>100*(SUM(Taulukko!AK106:AK108)-SUM(Taulukko!AK94:AK96))/SUM(Taulukko!AK94:AK96)</f>
        <v>4.028226992061155</v>
      </c>
      <c r="AC97" s="63">
        <f>100*(SUM(Taulukko!AL106:AL108)-SUM(Taulukko!AL94:AL96))/SUM(Taulukko!AL94:AL96)</f>
        <v>3.7287140340575253</v>
      </c>
      <c r="AD97" s="3">
        <v>10</v>
      </c>
    </row>
    <row r="98" spans="1:30" ht="12.75">
      <c r="A98" s="36" t="s">
        <v>175</v>
      </c>
      <c r="B98" s="14" t="s">
        <v>122</v>
      </c>
      <c r="C98" s="63">
        <f>100*(SUM(Taulukko!D107:D109)-SUM(Taulukko!D95:D97))/SUM(Taulukko!D95:D97)</f>
        <v>3.6743744060817116</v>
      </c>
      <c r="D98" s="63">
        <f>100*(SUM(Taulukko!E107:E109)-SUM(Taulukko!E95:E97))/SUM(Taulukko!E95:E97)</f>
        <v>3.627098321342915</v>
      </c>
      <c r="E98" s="63">
        <f>100*(SUM(Taulukko!F107:F109)-SUM(Taulukko!F95:F97))/SUM(Taulukko!F95:F97)</f>
        <v>3.5938903863432166</v>
      </c>
      <c r="F98" s="63">
        <f>100*(SUM(Taulukko!H107:H109)-SUM(Taulukko!H95:H97))/SUM(Taulukko!H95:H97)</f>
        <v>1.553205551883671</v>
      </c>
      <c r="G98" s="63">
        <f>100*(SUM(Taulukko!I107:I109)-SUM(Taulukko!I95:I97))/SUM(Taulukko!I95:I97)</f>
        <v>2.274143302180689</v>
      </c>
      <c r="H98" s="63">
        <f>100*(SUM(Taulukko!J107:J109)-SUM(Taulukko!J95:J97))/SUM(Taulukko!J95:J97)</f>
        <v>2.5233644859813156</v>
      </c>
      <c r="I98" s="63">
        <f>100*(SUM(Taulukko!L107:L109)-SUM(Taulukko!L95:L97))/SUM(Taulukko!L95:L97)</f>
        <v>4.455004455004455</v>
      </c>
      <c r="J98" s="63">
        <f>100*(SUM(Taulukko!M107:M109)-SUM(Taulukko!M95:M97))/SUM(Taulukko!M95:M97)</f>
        <v>4.6462192529608295</v>
      </c>
      <c r="K98" s="63">
        <f>100*(SUM(Taulukko!N107:N109)-SUM(Taulukko!N95:N97))/SUM(Taulukko!N95:N97)</f>
        <v>5.195989061075667</v>
      </c>
      <c r="L98" s="63">
        <f>100*(SUM(Taulukko!P107:P109)-SUM(Taulukko!P95:P97))/SUM(Taulukko!P95:P97)</f>
        <v>4.594423320659062</v>
      </c>
      <c r="M98" s="63">
        <f>100*(SUM(Taulukko!Q107:Q109)-SUM(Taulukko!Q95:Q97))/SUM(Taulukko!Q95:Q97)</f>
        <v>4.529201430274132</v>
      </c>
      <c r="N98" s="63">
        <f>100*(SUM(Taulukko!R107:R109)-SUM(Taulukko!R95:R97))/SUM(Taulukko!R95:R97)</f>
        <v>4.343945254388564</v>
      </c>
      <c r="O98" s="63">
        <f>100*(SUM(Taulukko!T107:T109)-SUM(Taulukko!T95:T97))/SUM(Taulukko!T95:T97)</f>
        <v>1.3925729442970785</v>
      </c>
      <c r="P98" s="63">
        <f>100*(SUM(Taulukko!U107:U109)-SUM(Taulukko!U95:U97))/SUM(Taulukko!U95:U97)</f>
        <v>1.7998779743746294</v>
      </c>
      <c r="Q98" s="63">
        <f>100*(SUM(Taulukko!V107:V109)-SUM(Taulukko!V95:V97))/SUM(Taulukko!V95:V97)</f>
        <v>2.6121696373693917</v>
      </c>
      <c r="R98" s="63">
        <f>100*(SUM(Taulukko!X107:X109)-SUM(Taulukko!X95:X97))/SUM(Taulukko!X95:X97)</f>
        <v>4.7949526813880095</v>
      </c>
      <c r="S98" s="63">
        <f>100*(SUM(Taulukko!Y107:Y109)-SUM(Taulukko!Y95:Y97))/SUM(Taulukko!Y95:Y97)</f>
        <v>4.808548530721296</v>
      </c>
      <c r="T98" s="63">
        <f>100*(SUM(Taulukko!Z107:Z109)-SUM(Taulukko!Z95:Z97))/SUM(Taulukko!Z95:Z97)</f>
        <v>4.897595725734639</v>
      </c>
      <c r="U98" s="63">
        <f>100*(SUM(Taulukko!AB107:AB109)-SUM(Taulukko!AB95:AB97))/SUM(Taulukko!AB95:AB97)</f>
        <v>5.149954559224477</v>
      </c>
      <c r="V98" s="63">
        <f>100*(SUM(Taulukko!AC107:AC109)-SUM(Taulukko!AC95:AC97))/SUM(Taulukko!AC95:AC97)</f>
        <v>5.2506674577276735</v>
      </c>
      <c r="W98" s="63">
        <f>100*(SUM(Taulukko!AD107:AD109)-SUM(Taulukko!AD95:AD97))/SUM(Taulukko!AD95:AD97)</f>
        <v>5.405405405405403</v>
      </c>
      <c r="X98" s="63">
        <f>100*(SUM(Taulukko!AF107:AF109)-SUM(Taulukko!AF95:AF97))/SUM(Taulukko!AF95:AF97)</f>
        <v>8.781711736827432</v>
      </c>
      <c r="Y98" s="63">
        <f>100*(SUM(Taulukko!AG107:AG109)-SUM(Taulukko!AG95:AG97))/SUM(Taulukko!AG95:AG97)</f>
        <v>8.870755461963688</v>
      </c>
      <c r="Z98" s="63">
        <f>100*(SUM(Taulukko!AH107:AH109)-SUM(Taulukko!AH95:AH97))/SUM(Taulukko!AH95:AH97)</f>
        <v>8.897078178468021</v>
      </c>
      <c r="AA98" s="63">
        <f>100*(SUM(Taulukko!AJ107:AJ109)-SUM(Taulukko!AJ95:AJ97))/SUM(Taulukko!AJ95:AJ97)</f>
        <v>3.9021368844843494</v>
      </c>
      <c r="AB98" s="63">
        <f>100*(SUM(Taulukko!AK107:AK109)-SUM(Taulukko!AK95:AK97))/SUM(Taulukko!AK95:AK97)</f>
        <v>3.812316715542522</v>
      </c>
      <c r="AC98" s="63">
        <f>100*(SUM(Taulukko!AL107:AL109)-SUM(Taulukko!AL95:AL97))/SUM(Taulukko!AL95:AL97)</f>
        <v>3.687445127304643</v>
      </c>
      <c r="AD98" s="3">
        <v>11</v>
      </c>
    </row>
    <row r="99" spans="1:30" ht="12.75">
      <c r="A99" s="36" t="s">
        <v>175</v>
      </c>
      <c r="B99" s="14" t="s">
        <v>123</v>
      </c>
      <c r="C99" s="63">
        <f>100*(SUM(Taulukko!D108:D110)-SUM(Taulukko!D96:D98))/SUM(Taulukko!D96:D98)</f>
        <v>3.6543821616599605</v>
      </c>
      <c r="D99" s="63">
        <f>100*(SUM(Taulukko!E108:E110)-SUM(Taulukko!E96:E98))/SUM(Taulukko!E96:E98)</f>
        <v>3.2806441992245747</v>
      </c>
      <c r="E99" s="63">
        <f>100*(SUM(Taulukko!F108:F110)-SUM(Taulukko!F96:F98))/SUM(Taulukko!F96:F98)</f>
        <v>3.5213369143539106</v>
      </c>
      <c r="F99" s="63">
        <f>100*(SUM(Taulukko!H108:H110)-SUM(Taulukko!H96:H98))/SUM(Taulukko!H96:H98)</f>
        <v>1.9830949284785324</v>
      </c>
      <c r="G99" s="63">
        <f>100*(SUM(Taulukko!I108:I110)-SUM(Taulukko!I96:I98))/SUM(Taulukko!I96:I98)</f>
        <v>2.515527950310566</v>
      </c>
      <c r="H99" s="63">
        <f>100*(SUM(Taulukko!J108:J110)-SUM(Taulukko!J96:J98))/SUM(Taulukko!J96:J98)</f>
        <v>2.6119402985074553</v>
      </c>
      <c r="I99" s="63">
        <f>100*(SUM(Taulukko!L108:L110)-SUM(Taulukko!L96:L98))/SUM(Taulukko!L96:L98)</f>
        <v>5.992287155146837</v>
      </c>
      <c r="J99" s="63">
        <f>100*(SUM(Taulukko!M108:M110)-SUM(Taulukko!M96:M98))/SUM(Taulukko!M96:M98)</f>
        <v>5.9378806333739345</v>
      </c>
      <c r="K99" s="63">
        <f>100*(SUM(Taulukko!N108:N110)-SUM(Taulukko!N96:N98))/SUM(Taulukko!N96:N98)</f>
        <v>5.585913782635105</v>
      </c>
      <c r="L99" s="63">
        <f>100*(SUM(Taulukko!P108:P110)-SUM(Taulukko!P96:P98))/SUM(Taulukko!P96:P98)</f>
        <v>4.390543444887937</v>
      </c>
      <c r="M99" s="63">
        <f>100*(SUM(Taulukko!Q108:Q110)-SUM(Taulukko!Q96:Q98))/SUM(Taulukko!Q96:Q98)</f>
        <v>4.423990498812345</v>
      </c>
      <c r="N99" s="63">
        <f>100*(SUM(Taulukko!R108:R110)-SUM(Taulukko!R96:R98))/SUM(Taulukko!R96:R98)</f>
        <v>4.389086595492293</v>
      </c>
      <c r="O99" s="63">
        <f>100*(SUM(Taulukko!T108:T110)-SUM(Taulukko!T96:T98))/SUM(Taulukko!T96:T98)</f>
        <v>0.9533201840894261</v>
      </c>
      <c r="P99" s="63">
        <f>100*(SUM(Taulukko!U108:U110)-SUM(Taulukko!U96:U98))/SUM(Taulukko!U96:U98)</f>
        <v>1.710968530400234</v>
      </c>
      <c r="Q99" s="63">
        <f>100*(SUM(Taulukko!V108:V110)-SUM(Taulukko!V96:V98))/SUM(Taulukko!V96:V98)</f>
        <v>2.6089625537139174</v>
      </c>
      <c r="R99" s="63">
        <f>100*(SUM(Taulukko!X108:X110)-SUM(Taulukko!X96:X98))/SUM(Taulukko!X96:X98)</f>
        <v>4.531442663378559</v>
      </c>
      <c r="S99" s="63">
        <f>100*(SUM(Taulukko!Y108:Y110)-SUM(Taulukko!Y96:Y98))/SUM(Taulukko!Y96:Y98)</f>
        <v>4.580378250591017</v>
      </c>
      <c r="T99" s="63">
        <f>100*(SUM(Taulukko!Z108:Z110)-SUM(Taulukko!Z96:Z98))/SUM(Taulukko!Z96:Z98)</f>
        <v>4.937906564163214</v>
      </c>
      <c r="U99" s="63">
        <f>100*(SUM(Taulukko!AB108:AB110)-SUM(Taulukko!AB96:AB98))/SUM(Taulukko!AB96:AB98)</f>
        <v>5.503512880562047</v>
      </c>
      <c r="V99" s="63">
        <f>100*(SUM(Taulukko!AC108:AC110)-SUM(Taulukko!AC96:AC98))/SUM(Taulukko!AC96:AC98)</f>
        <v>5.507847201658284</v>
      </c>
      <c r="W99" s="63">
        <f>100*(SUM(Taulukko!AD108:AD110)-SUM(Taulukko!AD96:AD98))/SUM(Taulukko!AD96:AD98)</f>
        <v>5.476613380698656</v>
      </c>
      <c r="X99" s="63">
        <f>100*(SUM(Taulukko!AF108:AF110)-SUM(Taulukko!AF96:AF98))/SUM(Taulukko!AF96:AF98)</f>
        <v>8.452605995139079</v>
      </c>
      <c r="Y99" s="63">
        <f>100*(SUM(Taulukko!AG108:AG110)-SUM(Taulukko!AG96:AG98))/SUM(Taulukko!AG96:AG98)</f>
        <v>8.701332636529937</v>
      </c>
      <c r="Z99" s="63">
        <f>100*(SUM(Taulukko!AH108:AH110)-SUM(Taulukko!AH96:AH98))/SUM(Taulukko!AH96:AH98)</f>
        <v>8.88656560376372</v>
      </c>
      <c r="AA99" s="63">
        <f>100*(SUM(Taulukko!AJ108:AJ110)-SUM(Taulukko!AJ96:AJ98))/SUM(Taulukko!AJ96:AJ98)</f>
        <v>3.309265944645006</v>
      </c>
      <c r="AB99" s="63">
        <f>100*(SUM(Taulukko!AK108:AK110)-SUM(Taulukko!AK96:AK98))/SUM(Taulukko!AK96:AK98)</f>
        <v>3.3799533799533696</v>
      </c>
      <c r="AC99" s="63">
        <f>100*(SUM(Taulukko!AL108:AL110)-SUM(Taulukko!AL96:AL98))/SUM(Taulukko!AL96:AL98)</f>
        <v>3.5568513119533494</v>
      </c>
      <c r="AD99" s="3">
        <v>12</v>
      </c>
    </row>
    <row r="100" spans="1:39" s="4" customFormat="1" ht="12.75">
      <c r="A100" s="35" t="s">
        <v>177</v>
      </c>
      <c r="B100" s="33" t="s">
        <v>97</v>
      </c>
      <c r="C100" s="34">
        <f>100*(SUM(Taulukko!D109:D111)-SUM(Taulukko!D97:D99))/SUM(Taulukko!D97:D99)</f>
        <v>2.903923385851089</v>
      </c>
      <c r="D100" s="34">
        <f>100*(SUM(Taulukko!E109:E111)-SUM(Taulukko!E97:E99))/SUM(Taulukko!E97:E99)</f>
        <v>3.085137941263713</v>
      </c>
      <c r="E100" s="34">
        <f>100*(SUM(Taulukko!F109:F111)-SUM(Taulukko!F97:F99))/SUM(Taulukko!F97:F99)</f>
        <v>3.5703659625111572</v>
      </c>
      <c r="F100" s="34">
        <f>100*(SUM(Taulukko!H109:H111)-SUM(Taulukko!H97:H99))/SUM(Taulukko!H97:H99)</f>
        <v>-0.06459948320414904</v>
      </c>
      <c r="G100" s="34">
        <f>100*(SUM(Taulukko!I109:I111)-SUM(Taulukko!I97:I99))/SUM(Taulukko!I97:I99)</f>
        <v>1.8524235875270323</v>
      </c>
      <c r="H100" s="34">
        <f>100*(SUM(Taulukko!J109:J111)-SUM(Taulukko!J97:J99))/SUM(Taulukko!J97:J99)</f>
        <v>2.7001862197392708</v>
      </c>
      <c r="I100" s="34">
        <f>100*(SUM(Taulukko!L109:L111)-SUM(Taulukko!L97:L99))/SUM(Taulukko!L97:L99)</f>
        <v>2.7213012198936286</v>
      </c>
      <c r="J100" s="34">
        <f>100*(SUM(Taulukko!M109:M111)-SUM(Taulukko!M97:M99))/SUM(Taulukko!M97:M99)</f>
        <v>5.805866344118515</v>
      </c>
      <c r="K100" s="34">
        <f>100*(SUM(Taulukko!N109:N111)-SUM(Taulukko!N97:N99))/SUM(Taulukko!N97:N99)</f>
        <v>5.941194301303432</v>
      </c>
      <c r="L100" s="34">
        <f>100*(SUM(Taulukko!P109:P111)-SUM(Taulukko!P97:P99))/SUM(Taulukko!P97:P99)</f>
        <v>4.027861901877635</v>
      </c>
      <c r="M100" s="34">
        <f>100*(SUM(Taulukko!Q109:Q111)-SUM(Taulukko!Q97:Q99))/SUM(Taulukko!Q97:Q99)</f>
        <v>4.222025391201657</v>
      </c>
      <c r="N100" s="34">
        <f>100*(SUM(Taulukko!R109:R111)-SUM(Taulukko!R97:R99))/SUM(Taulukko!R97:R99)</f>
        <v>4.401772525849329</v>
      </c>
      <c r="O100" s="34">
        <f>100*(SUM(Taulukko!T109:T111)-SUM(Taulukko!T97:T99))/SUM(Taulukko!T97:T99)</f>
        <v>2.6956804157193934</v>
      </c>
      <c r="P100" s="34">
        <f>100*(SUM(Taulukko!U109:U111)-SUM(Taulukko!U97:U99))/SUM(Taulukko!U97:U99)</f>
        <v>2.8843203436636937</v>
      </c>
      <c r="Q100" s="34">
        <f>100*(SUM(Taulukko!V109:V111)-SUM(Taulukko!V97:V99))/SUM(Taulukko!V97:V99)</f>
        <v>2.6364193746167888</v>
      </c>
      <c r="R100" s="34">
        <f>100*(SUM(Taulukko!X109:X111)-SUM(Taulukko!X97:X99))/SUM(Taulukko!X97:X99)</f>
        <v>5.036855036855048</v>
      </c>
      <c r="S100" s="34">
        <f>100*(SUM(Taulukko!Y109:Y111)-SUM(Taulukko!Y97:Y99))/SUM(Taulukko!Y97:Y99)</f>
        <v>5.097230406599886</v>
      </c>
      <c r="T100" s="34">
        <f>100*(SUM(Taulukko!Z109:Z111)-SUM(Taulukko!Z97:Z99))/SUM(Taulukko!Z97:Z99)</f>
        <v>4.977908689248888</v>
      </c>
      <c r="U100" s="34">
        <f>100*(SUM(Taulukko!AB109:AB111)-SUM(Taulukko!AB97:AB99))/SUM(Taulukko!AB97:AB99)</f>
        <v>5.331325301204816</v>
      </c>
      <c r="V100" s="34">
        <f>100*(SUM(Taulukko!AC109:AC111)-SUM(Taulukko!AC97:AC99))/SUM(Taulukko!AC97:AC99)</f>
        <v>5.432536167700039</v>
      </c>
      <c r="W100" s="34">
        <f>100*(SUM(Taulukko!AD109:AD111)-SUM(Taulukko!AD97:AD99))/SUM(Taulukko!AD97:AD99)</f>
        <v>5.547359102980234</v>
      </c>
      <c r="X100" s="34">
        <f>100*(SUM(Taulukko!AF109:AF111)-SUM(Taulukko!AF97:AF99))/SUM(Taulukko!AF97:AF99)</f>
        <v>8.735262593783485</v>
      </c>
      <c r="Y100" s="34">
        <f>100*(SUM(Taulukko!AG109:AG111)-SUM(Taulukko!AG97:AG99))/SUM(Taulukko!AG97:AG99)</f>
        <v>8.90215416558526</v>
      </c>
      <c r="Z100" s="34">
        <f>100*(SUM(Taulukko!AH109:AH111)-SUM(Taulukko!AH97:AH99))/SUM(Taulukko!AH97:AH99)</f>
        <v>8.954061770049327</v>
      </c>
      <c r="AA100" s="34">
        <f>100*(SUM(Taulukko!AJ109:AJ111)-SUM(Taulukko!AJ97:AJ99))/SUM(Taulukko!AJ97:AJ99)</f>
        <v>2.7860994607549463</v>
      </c>
      <c r="AB100" s="34">
        <f>100*(SUM(Taulukko!AK109:AK111)-SUM(Taulukko!AK97:AK99))/SUM(Taulukko!AK97:AK99)</f>
        <v>3.072463768115932</v>
      </c>
      <c r="AC100" s="34">
        <f>100*(SUM(Taulukko!AL109:AL111)-SUM(Taulukko!AL97:AL99))/SUM(Taulukko!AL97:AL99)</f>
        <v>3.4863451481696854</v>
      </c>
      <c r="AD100" s="53" t="s">
        <v>176</v>
      </c>
      <c r="AE100" s="58"/>
      <c r="AF100" s="58"/>
      <c r="AG100" s="58"/>
      <c r="AH100" s="58"/>
      <c r="AI100" s="58"/>
      <c r="AJ100" s="58"/>
      <c r="AK100" s="58"/>
      <c r="AL100" s="58"/>
      <c r="AM100" s="36"/>
    </row>
    <row r="101" spans="1:30" s="31" customFormat="1" ht="12.75">
      <c r="A101" s="102" t="s">
        <v>177</v>
      </c>
      <c r="B101" s="4" t="s">
        <v>101</v>
      </c>
      <c r="C101" s="63">
        <f>100*(SUM(Taulukko!D110:D112)-SUM(Taulukko!D98:D100))/SUM(Taulukko!D98:D100)</f>
        <v>3.836633663366329</v>
      </c>
      <c r="D101" s="63">
        <f>100*(SUM(Taulukko!E110:E112)-SUM(Taulukko!E98:E100))/SUM(Taulukko!E98:E100)</f>
        <v>3.618030842230127</v>
      </c>
      <c r="E101" s="63">
        <f>100*(SUM(Taulukko!F110:F112)-SUM(Taulukko!F98:F100))/SUM(Taulukko!F98:F100)</f>
        <v>3.8313038313038414</v>
      </c>
      <c r="F101" s="63">
        <f>100*(SUM(Taulukko!H110:H112)-SUM(Taulukko!H98:H100))/SUM(Taulukko!H98:H100)</f>
        <v>2.3940472339048777</v>
      </c>
      <c r="G101" s="63">
        <f>100*(SUM(Taulukko!I110:I112)-SUM(Taulukko!I98:I100))/SUM(Taulukko!I98:I100)</f>
        <v>2.568864128752694</v>
      </c>
      <c r="H101" s="63">
        <f>100*(SUM(Taulukko!J110:J112)-SUM(Taulukko!J98:J100))/SUM(Taulukko!J98:J100)</f>
        <v>2.8518288902665625</v>
      </c>
      <c r="I101" s="63">
        <f>100*(SUM(Taulukko!L110:L112)-SUM(Taulukko!L98:L100))/SUM(Taulukko!L98:L100)</f>
        <v>5.937604830593756</v>
      </c>
      <c r="J101" s="63">
        <f>100*(SUM(Taulukko!M110:M112)-SUM(Taulukko!M98:M100))/SUM(Taulukko!M98:M100)</f>
        <v>7.236242018850718</v>
      </c>
      <c r="K101" s="63">
        <f>100*(SUM(Taulukko!N110:N112)-SUM(Taulukko!N98:N100))/SUM(Taulukko!N98:N100)</f>
        <v>6.1384941034169795</v>
      </c>
      <c r="L101" s="63">
        <f>100*(SUM(Taulukko!P110:P112)-SUM(Taulukko!P98:P100))/SUM(Taulukko!P98:P100)</f>
        <v>4.0528369858901225</v>
      </c>
      <c r="M101" s="63">
        <f>100*(SUM(Taulukko!Q110:Q112)-SUM(Taulukko!Q98:Q100))/SUM(Taulukko!Q98:Q100)</f>
        <v>4.263451925904145</v>
      </c>
      <c r="N101" s="63">
        <f>100*(SUM(Taulukko!R110:R112)-SUM(Taulukko!R98:R100))/SUM(Taulukko!R98:R100)</f>
        <v>4.443790464979389</v>
      </c>
      <c r="O101" s="63">
        <f>100*(SUM(Taulukko!T110:T112)-SUM(Taulukko!T98:T100))/SUM(Taulukko!T98:T100)</f>
        <v>2.988871224165335</v>
      </c>
      <c r="P101" s="63">
        <f>100*(SUM(Taulukko!U110:U112)-SUM(Taulukko!U98:U100))/SUM(Taulukko!U98:U100)</f>
        <v>2.695252679938748</v>
      </c>
      <c r="Q101" s="63">
        <f>100*(SUM(Taulukko!V110:V112)-SUM(Taulukko!V98:V100))/SUM(Taulukko!V98:V100)</f>
        <v>2.66299357208446</v>
      </c>
      <c r="R101" s="63">
        <f>100*(SUM(Taulukko!X110:X112)-SUM(Taulukko!X98:X100))/SUM(Taulukko!X98:X100)</f>
        <v>5.053598774885145</v>
      </c>
      <c r="S101" s="63">
        <f>100*(SUM(Taulukko!Y110:Y112)-SUM(Taulukko!Y98:Y100))/SUM(Taulukko!Y98:Y100)</f>
        <v>5.07629107981221</v>
      </c>
      <c r="T101" s="63">
        <f>100*(SUM(Taulukko!Z110:Z112)-SUM(Taulukko!Z98:Z100))/SUM(Taulukko!Z98:Z100)</f>
        <v>4.986799647990614</v>
      </c>
      <c r="U101" s="63">
        <f>100*(SUM(Taulukko!AB110:AB112)-SUM(Taulukko!AB98:AB100))/SUM(Taulukko!AB98:AB100)</f>
        <v>5.682859761686515</v>
      </c>
      <c r="V101" s="63">
        <f>100*(SUM(Taulukko!AC110:AC112)-SUM(Taulukko!AC98:AC100))/SUM(Taulukko!AC98:AC100)</f>
        <v>5.558823529411758</v>
      </c>
      <c r="W101" s="63">
        <f>100*(SUM(Taulukko!AD110:AD112)-SUM(Taulukko!AD98:AD100))/SUM(Taulukko!AD98:AD100)</f>
        <v>5.583308845136644</v>
      </c>
      <c r="X101" s="63">
        <f>100*(SUM(Taulukko!AF110:AF112)-SUM(Taulukko!AF98:AF100))/SUM(Taulukko!AF98:AF100)</f>
        <v>9.044823906083238</v>
      </c>
      <c r="Y101" s="63">
        <f>100*(SUM(Taulukko!AG110:AG112)-SUM(Taulukko!AG98:AG100))/SUM(Taulukko!AG98:AG100)</f>
        <v>9.06982736408142</v>
      </c>
      <c r="Z101" s="63">
        <f>100*(SUM(Taulukko!AH110:AH112)-SUM(Taulukko!AH98:AH100))/SUM(Taulukko!AH98:AH100)</f>
        <v>9.0979381443299</v>
      </c>
      <c r="AA101" s="63">
        <f>100*(SUM(Taulukko!AJ110:AJ112)-SUM(Taulukko!AJ98:AJ100))/SUM(Taulukko!AJ98:AJ100)</f>
        <v>3.0502392344497746</v>
      </c>
      <c r="AB101" s="63">
        <f>100*(SUM(Taulukko!AK110:AK112)-SUM(Taulukko!AK98:AK100))/SUM(Taulukko!AK98:AK100)</f>
        <v>3.180109858340561</v>
      </c>
      <c r="AC101" s="63">
        <f>100*(SUM(Taulukko!AL110:AL112)-SUM(Taulukko!AL98:AL100))/SUM(Taulukko!AL98:AL100)</f>
        <v>3.534183082271144</v>
      </c>
      <c r="AD101" s="3">
        <v>2</v>
      </c>
    </row>
    <row r="102" spans="1:30" s="31" customFormat="1" ht="12.75">
      <c r="A102" s="102" t="s">
        <v>177</v>
      </c>
      <c r="B102" s="14" t="s">
        <v>105</v>
      </c>
      <c r="C102" s="63">
        <f>100*(SUM(Taulukko!D111:D113)-SUM(Taulukko!D99:D101))/SUM(Taulukko!D99:D101)</f>
        <v>4.773790951638069</v>
      </c>
      <c r="D102" s="63">
        <f>100*(SUM(Taulukko!E111:E113)-SUM(Taulukko!E99:E101))/SUM(Taulukko!E99:E101)</f>
        <v>4.364608076009498</v>
      </c>
      <c r="E102" s="63">
        <f>100*(SUM(Taulukko!F111:F113)-SUM(Taulukko!F99:F101))/SUM(Taulukko!F99:F101)</f>
        <v>4.182735093444071</v>
      </c>
      <c r="F102" s="63">
        <f>100*(SUM(Taulukko!H111:H113)-SUM(Taulukko!H99:H101))/SUM(Taulukko!H99:H101)</f>
        <v>4.12739681507962</v>
      </c>
      <c r="G102" s="63">
        <f>100*(SUM(Taulukko!I111:I113)-SUM(Taulukko!I99:I101))/SUM(Taulukko!I99:I101)</f>
        <v>3.4547152194211095</v>
      </c>
      <c r="H102" s="63">
        <f>100*(SUM(Taulukko!J111:J113)-SUM(Taulukko!J99:J101))/SUM(Taulukko!J99:J101)</f>
        <v>3.034055727554183</v>
      </c>
      <c r="I102" s="63">
        <f>100*(SUM(Taulukko!L111:L113)-SUM(Taulukko!L99:L101))/SUM(Taulukko!L99:L101)</f>
        <v>4.426629487626367</v>
      </c>
      <c r="J102" s="63">
        <f>100*(SUM(Taulukko!M111:M113)-SUM(Taulukko!M99:M101))/SUM(Taulukko!M99:M101)</f>
        <v>6.49939540507858</v>
      </c>
      <c r="K102" s="63">
        <f>100*(SUM(Taulukko!N111:N113)-SUM(Taulukko!N99:N101))/SUM(Taulukko!N99:N101)</f>
        <v>6.020469596628519</v>
      </c>
      <c r="L102" s="63">
        <f>100*(SUM(Taulukko!P111:P113)-SUM(Taulukko!P99:P101))/SUM(Taulukko!P99:P101)</f>
        <v>4.903147699757883</v>
      </c>
      <c r="M102" s="63">
        <f>100*(SUM(Taulukko!Q111:Q113)-SUM(Taulukko!Q99:Q101))/SUM(Taulukko!Q99:Q101)</f>
        <v>4.982415005861648</v>
      </c>
      <c r="N102" s="63">
        <f>100*(SUM(Taulukko!R111:R113)-SUM(Taulukko!R99:R101))/SUM(Taulukko!R99:R101)</f>
        <v>4.486803519061587</v>
      </c>
      <c r="O102" s="63">
        <f>100*(SUM(Taulukko!T111:T113)-SUM(Taulukko!T99:T101))/SUM(Taulukko!T99:T101)</f>
        <v>5.242182709993876</v>
      </c>
      <c r="P102" s="63">
        <f>100*(SUM(Taulukko!U111:U113)-SUM(Taulukko!U99:U101))/SUM(Taulukko!U99:U101)</f>
        <v>4.116743471582175</v>
      </c>
      <c r="Q102" s="63">
        <f>100*(SUM(Taulukko!V111:V113)-SUM(Taulukko!V99:V101))/SUM(Taulukko!V99:V101)</f>
        <v>2.5343511450381713</v>
      </c>
      <c r="R102" s="63">
        <f>100*(SUM(Taulukko!X111:X113)-SUM(Taulukko!X99:X101))/SUM(Taulukko!X99:X101)</f>
        <v>5.485362095531591</v>
      </c>
      <c r="S102" s="63">
        <f>100*(SUM(Taulukko!Y111:Y113)-SUM(Taulukko!Y99:Y101))/SUM(Taulukko!Y99:Y101)</f>
        <v>5.472636815920377</v>
      </c>
      <c r="T102" s="63">
        <f>100*(SUM(Taulukko!Z111:Z113)-SUM(Taulukko!Z99:Z101))/SUM(Taulukko!Z99:Z101)</f>
        <v>4.966403739409891</v>
      </c>
      <c r="U102" s="63">
        <f>100*(SUM(Taulukko!AB111:AB113)-SUM(Taulukko!AB99:AB101))/SUM(Taulukko!AB99:AB101)</f>
        <v>5.75179743669898</v>
      </c>
      <c r="V102" s="63">
        <f>100*(SUM(Taulukko!AC111:AC113)-SUM(Taulukko!AC99:AC101))/SUM(Taulukko!AC99:AC101)</f>
        <v>5.674173735010247</v>
      </c>
      <c r="W102" s="63">
        <f>100*(SUM(Taulukko!AD111:AD113)-SUM(Taulukko!AD99:AD101))/SUM(Taulukko!AD99:AD101)</f>
        <v>5.643274853801173</v>
      </c>
      <c r="X102" s="63">
        <f>100*(SUM(Taulukko!AF111:AF113)-SUM(Taulukko!AF99:AF101))/SUM(Taulukko!AF99:AF101)</f>
        <v>9.577922077922072</v>
      </c>
      <c r="Y102" s="63">
        <f>100*(SUM(Taulukko!AG111:AG113)-SUM(Taulukko!AG99:AG101))/SUM(Taulukko!AG99:AG101)</f>
        <v>9.423815620998722</v>
      </c>
      <c r="Z102" s="63">
        <f>100*(SUM(Taulukko!AH111:AH113)-SUM(Taulukko!AH99:AH101))/SUM(Taulukko!AH99:AH101)</f>
        <v>9.190988223246281</v>
      </c>
      <c r="AA102" s="63">
        <f>100*(SUM(Taulukko!AJ111:AJ113)-SUM(Taulukko!AJ99:AJ101))/SUM(Taulukko!AJ99:AJ101)</f>
        <v>4.02908209633443</v>
      </c>
      <c r="AB102" s="63">
        <f>100*(SUM(Taulukko!AK111:AK113)-SUM(Taulukko!AK99:AK101))/SUM(Taulukko!AK99:AK101)</f>
        <v>4.1195242239628795</v>
      </c>
      <c r="AC102" s="63">
        <f>100*(SUM(Taulukko!AL111:AL113)-SUM(Taulukko!AL99:AL101))/SUM(Taulukko!AL99:AL101)</f>
        <v>3.6705202312138696</v>
      </c>
      <c r="AD102" s="3">
        <v>3</v>
      </c>
    </row>
    <row r="103" spans="1:30" ht="12.75">
      <c r="A103" s="102" t="s">
        <v>177</v>
      </c>
      <c r="B103" s="14" t="s">
        <v>109</v>
      </c>
      <c r="C103" s="63">
        <f>100*(SUM(Taulukko!D112:D114)-SUM(Taulukko!D100:D102))/SUM(Taulukko!D100:D102)</f>
        <v>5.413718855736685</v>
      </c>
      <c r="D103" s="63">
        <f>100*(SUM(Taulukko!E112:E114)-SUM(Taulukko!E100:E102))/SUM(Taulukko!E100:E102)</f>
        <v>4.749183734045711</v>
      </c>
      <c r="E103" s="63">
        <f>100*(SUM(Taulukko!F112:F114)-SUM(Taulukko!F100:F102))/SUM(Taulukko!F100:F102)</f>
        <v>4.379994081089083</v>
      </c>
      <c r="F103" s="63">
        <f>100*(SUM(Taulukko!H112:H114)-SUM(Taulukko!H100:H102))/SUM(Taulukko!H100:H102)</f>
        <v>6.537842190016106</v>
      </c>
      <c r="G103" s="63">
        <f>100*(SUM(Taulukko!I112:I114)-SUM(Taulukko!I100:I102))/SUM(Taulukko!I100:I102)</f>
        <v>4.265255292652567</v>
      </c>
      <c r="H103" s="63">
        <f>100*(SUM(Taulukko!J112:J114)-SUM(Taulukko!J100:J102))/SUM(Taulukko!J100:J102)</f>
        <v>3.183925811437389</v>
      </c>
      <c r="I103" s="63">
        <f>100*(SUM(Taulukko!L112:L114)-SUM(Taulukko!L100:L102))/SUM(Taulukko!L100:L102)</f>
        <v>6.721536351165969</v>
      </c>
      <c r="J103" s="63">
        <f>100*(SUM(Taulukko!M112:M114)-SUM(Taulukko!M100:M102))/SUM(Taulukko!M100:M102)</f>
        <v>5.7871064467765985</v>
      </c>
      <c r="K103" s="63">
        <f>100*(SUM(Taulukko!N112:N114)-SUM(Taulukko!N100:N102))/SUM(Taulukko!N100:N102)</f>
        <v>5.6236912952437965</v>
      </c>
      <c r="L103" s="63">
        <f>100*(SUM(Taulukko!P112:P114)-SUM(Taulukko!P100:P102))/SUM(Taulukko!P100:P102)</f>
        <v>5.497146290177234</v>
      </c>
      <c r="M103" s="63">
        <f>100*(SUM(Taulukko!Q112:Q114)-SUM(Taulukko!Q100:Q102))/SUM(Taulukko!Q100:Q102)</f>
        <v>5.412521942656507</v>
      </c>
      <c r="N103" s="63">
        <f>100*(SUM(Taulukko!R112:R114)-SUM(Taulukko!R100:R102))/SUM(Taulukko!R100:R102)</f>
        <v>4.56007015492545</v>
      </c>
      <c r="O103" s="63">
        <f>100*(SUM(Taulukko!T112:T114)-SUM(Taulukko!T100:T102))/SUM(Taulukko!T100:T102)</f>
        <v>3.2401902497027284</v>
      </c>
      <c r="P103" s="63">
        <f>100*(SUM(Taulukko!U112:U114)-SUM(Taulukko!U100:U102))/SUM(Taulukko!U100:U102)</f>
        <v>2.500762427569395</v>
      </c>
      <c r="Q103" s="63">
        <f>100*(SUM(Taulukko!V112:V114)-SUM(Taulukko!V100:V102))/SUM(Taulukko!V100:V102)</f>
        <v>2.2831050228310503</v>
      </c>
      <c r="R103" s="63">
        <f>100*(SUM(Taulukko!X112:X114)-SUM(Taulukko!X100:X102))/SUM(Taulukko!X100:X102)</f>
        <v>5.164034021871203</v>
      </c>
      <c r="S103" s="63">
        <f>100*(SUM(Taulukko!Y112:Y114)-SUM(Taulukko!Y100:Y102))/SUM(Taulukko!Y100:Y102)</f>
        <v>5.094614264919942</v>
      </c>
      <c r="T103" s="63">
        <f>100*(SUM(Taulukko!Z112:Z114)-SUM(Taulukko!Z100:Z102))/SUM(Taulukko!Z100:Z102)</f>
        <v>4.886561954624803</v>
      </c>
      <c r="U103" s="63">
        <f>100*(SUM(Taulukko!AB112:AB114)-SUM(Taulukko!AB100:AB102))/SUM(Taulukko!AB100:AB102)</f>
        <v>5.58390873611527</v>
      </c>
      <c r="V103" s="63">
        <f>100*(SUM(Taulukko!AC112:AC114)-SUM(Taulukko!AC100:AC102))/SUM(Taulukko!AC100:AC102)</f>
        <v>5.757487641756344</v>
      </c>
      <c r="W103" s="63">
        <f>100*(SUM(Taulukko!AD112:AD114)-SUM(Taulukko!AD100:AD102))/SUM(Taulukko!AD100:AD102)</f>
        <v>5.613728912158234</v>
      </c>
      <c r="X103" s="63">
        <f>100*(SUM(Taulukko!AF112:AF114)-SUM(Taulukko!AF100:AF102))/SUM(Taulukko!AF100:AF102)</f>
        <v>9.378320935175363</v>
      </c>
      <c r="Y103" s="63">
        <f>100*(SUM(Taulukko!AG112:AG114)-SUM(Taulukko!AG100:AG102))/SUM(Taulukko!AG100:AG102)</f>
        <v>9.266802443991862</v>
      </c>
      <c r="Z103" s="63">
        <f>100*(SUM(Taulukko!AH112:AH114)-SUM(Taulukko!AH100:AH102))/SUM(Taulukko!AH100:AH102)</f>
        <v>9.125571936959831</v>
      </c>
      <c r="AA103" s="63">
        <f>100*(SUM(Taulukko!AJ112:AJ114)-SUM(Taulukko!AJ100:AJ102))/SUM(Taulukko!AJ100:AJ102)</f>
        <v>3.9046199701937474</v>
      </c>
      <c r="AB103" s="63">
        <f>100*(SUM(Taulukko!AK112:AK114)-SUM(Taulukko!AK100:AK102))/SUM(Taulukko!AK100:AK102)</f>
        <v>3.780663780663787</v>
      </c>
      <c r="AC103" s="63">
        <f>100*(SUM(Taulukko!AL112:AL114)-SUM(Taulukko!AL100:AL102))/SUM(Taulukko!AL100:AL102)</f>
        <v>3.7463976945244957</v>
      </c>
      <c r="AD103" s="3">
        <v>4</v>
      </c>
    </row>
    <row r="104" spans="1:30" ht="12.75">
      <c r="A104" s="102" t="s">
        <v>177</v>
      </c>
      <c r="B104" s="14" t="s">
        <v>111</v>
      </c>
      <c r="C104" s="63">
        <f>100*(SUM(Taulukko!D113:D115)-SUM(Taulukko!D101:D103))/SUM(Taulukko!D101:D103)</f>
        <v>4.5413803406035225</v>
      </c>
      <c r="D104" s="63">
        <f>100*(SUM(Taulukko!E113:E115)-SUM(Taulukko!E101:E103))/SUM(Taulukko!E101:E103)</f>
        <v>4.452963727514014</v>
      </c>
      <c r="E104" s="63">
        <f>100*(SUM(Taulukko!F113:F115)-SUM(Taulukko!F101:F103))/SUM(Taulukko!F101:F103)</f>
        <v>4.332449160035363</v>
      </c>
      <c r="F104" s="63">
        <f>100*(SUM(Taulukko!H113:H115)-SUM(Taulukko!H101:H103))/SUM(Taulukko!H101:H103)</f>
        <v>4.391155403301141</v>
      </c>
      <c r="G104" s="63">
        <f>100*(SUM(Taulukko!I113:I115)-SUM(Taulukko!I101:I103))/SUM(Taulukko!I101:I103)</f>
        <v>3.803339517625236</v>
      </c>
      <c r="H104" s="63">
        <f>100*(SUM(Taulukko!J113:J115)-SUM(Taulukko!J101:J103))/SUM(Taulukko!J101:J103)</f>
        <v>3.2069071847055306</v>
      </c>
      <c r="I104" s="63">
        <f>100*(SUM(Taulukko!L113:L115)-SUM(Taulukko!L101:L103))/SUM(Taulukko!L101:L103)</f>
        <v>4.478092783505166</v>
      </c>
      <c r="J104" s="63">
        <f>100*(SUM(Taulukko!M113:M115)-SUM(Taulukko!M101:M103))/SUM(Taulukko!M101:M103)</f>
        <v>4.64497041420118</v>
      </c>
      <c r="K104" s="63">
        <f>100*(SUM(Taulukko!N113:N115)-SUM(Taulukko!N101:N103))/SUM(Taulukko!N101:N103)</f>
        <v>5.167805167805178</v>
      </c>
      <c r="L104" s="63">
        <f>100*(SUM(Taulukko!P113:P115)-SUM(Taulukko!P101:P103))/SUM(Taulukko!P101:P103)</f>
        <v>5.875475007307811</v>
      </c>
      <c r="M104" s="63">
        <f>100*(SUM(Taulukko!Q113:Q115)-SUM(Taulukko!Q101:Q103))/SUM(Taulukko!Q101:Q103)</f>
        <v>5.834305717619604</v>
      </c>
      <c r="N104" s="63">
        <f>100*(SUM(Taulukko!R113:R115)-SUM(Taulukko!R101:R103))/SUM(Taulukko!R101:R103)</f>
        <v>4.632867132867143</v>
      </c>
      <c r="O104" s="63">
        <f>100*(SUM(Taulukko!T113:T115)-SUM(Taulukko!T101:T103))/SUM(Taulukko!T101:T103)</f>
        <v>2.283372365339565</v>
      </c>
      <c r="P104" s="63">
        <f>100*(SUM(Taulukko!U113:U115)-SUM(Taulukko!U101:U103))/SUM(Taulukko!U101:U103)</f>
        <v>2.518968133535646</v>
      </c>
      <c r="Q104" s="63">
        <f>100*(SUM(Taulukko!V113:V115)-SUM(Taulukko!V101:V103))/SUM(Taulukko!V101:V103)</f>
        <v>1.8804974218986925</v>
      </c>
      <c r="R104" s="63">
        <f>100*(SUM(Taulukko!X113:X115)-SUM(Taulukko!X101:X103))/SUM(Taulukko!X101:X103)</f>
        <v>4.671228800952077</v>
      </c>
      <c r="S104" s="63">
        <f>100*(SUM(Taulukko!Y113:Y115)-SUM(Taulukko!Y101:Y103))/SUM(Taulukko!Y101:Y103)</f>
        <v>4.892877822814121</v>
      </c>
      <c r="T104" s="63">
        <f>100*(SUM(Taulukko!Z113:Z115)-SUM(Taulukko!Z101:Z103))/SUM(Taulukko!Z101:Z103)</f>
        <v>4.778453518679426</v>
      </c>
      <c r="U104" s="63">
        <f>100*(SUM(Taulukko!AB113:AB115)-SUM(Taulukko!AB101:AB103))/SUM(Taulukko!AB101:AB103)</f>
        <v>5.320081847413017</v>
      </c>
      <c r="V104" s="63">
        <f>100*(SUM(Taulukko!AC113:AC115)-SUM(Taulukko!AC101:AC103))/SUM(Taulukko!AC101:AC103)</f>
        <v>5.5539485102690325</v>
      </c>
      <c r="W104" s="63">
        <f>100*(SUM(Taulukko!AD113:AD115)-SUM(Taulukko!AD101:AD103))/SUM(Taulukko!AD101:AD103)</f>
        <v>5.528219971056447</v>
      </c>
      <c r="X104" s="63">
        <f>100*(SUM(Taulukko!AF113:AF115)-SUM(Taulukko!AF101:AF103))/SUM(Taulukko!AF101:AF103)</f>
        <v>8.83935434281322</v>
      </c>
      <c r="Y104" s="63">
        <f>100*(SUM(Taulukko!AG113:AG115)-SUM(Taulukko!AG101:AG103))/SUM(Taulukko!AG101:AG103)</f>
        <v>9.033560434014653</v>
      </c>
      <c r="Z104" s="63">
        <f>100*(SUM(Taulukko!AH113:AH115)-SUM(Taulukko!AH101:AH103))/SUM(Taulukko!AH101:AH103)</f>
        <v>8.877679697351827</v>
      </c>
      <c r="AA104" s="63">
        <f>100*(SUM(Taulukko!AJ113:AJ115)-SUM(Taulukko!AJ101:AJ103))/SUM(Taulukko!AJ101:AJ103)</f>
        <v>3.540336622170629</v>
      </c>
      <c r="AB104" s="63">
        <f>100*(SUM(Taulukko!AK113:AK115)-SUM(Taulukko!AK101:AK103))/SUM(Taulukko!AK101:AK103)</f>
        <v>3.7313432835820897</v>
      </c>
      <c r="AC104" s="63">
        <f>100*(SUM(Taulukko!AL113:AL115)-SUM(Taulukko!AL101:AL103))/SUM(Taulukko!AL101:AL103)</f>
        <v>3.7622056289488865</v>
      </c>
      <c r="AD104" s="3">
        <v>5</v>
      </c>
    </row>
    <row r="105" spans="1:30" ht="12.75">
      <c r="A105" s="102" t="s">
        <v>177</v>
      </c>
      <c r="B105" s="14" t="s">
        <v>113</v>
      </c>
      <c r="C105" s="63">
        <f>100*(SUM(Taulukko!D114:D116)-SUM(Taulukko!D102:D104))/SUM(Taulukko!D102:D104)</f>
        <v>3.6298143530063793</v>
      </c>
      <c r="D105" s="63">
        <f>100*(SUM(Taulukko!E114:E116)-SUM(Taulukko!E102:E104))/SUM(Taulukko!E102:E104)</f>
        <v>4.012888107791444</v>
      </c>
      <c r="E105" s="63">
        <f>100*(SUM(Taulukko!F114:F116)-SUM(Taulukko!F102:F104))/SUM(Taulukko!F102:F104)</f>
        <v>4.165444411850996</v>
      </c>
      <c r="F105" s="63">
        <f>100*(SUM(Taulukko!H114:H116)-SUM(Taulukko!H102:H104))/SUM(Taulukko!H102:H104)</f>
        <v>1.9821890261419066</v>
      </c>
      <c r="G105" s="63">
        <f>100*(SUM(Taulukko!I114:I116)-SUM(Taulukko!I102:I104))/SUM(Taulukko!I102:I104)</f>
        <v>2.5130248237817923</v>
      </c>
      <c r="H105" s="63">
        <f>100*(SUM(Taulukko!J114:J116)-SUM(Taulukko!J102:J104))/SUM(Taulukko!J102:J104)</f>
        <v>3.1672816728167317</v>
      </c>
      <c r="I105" s="63">
        <f>100*(SUM(Taulukko!L114:L116)-SUM(Taulukko!L102:L104))/SUM(Taulukko!L102:L104)</f>
        <v>3.603343903142116</v>
      </c>
      <c r="J105" s="63">
        <f>100*(SUM(Taulukko!M114:M116)-SUM(Taulukko!M102:M104))/SUM(Taulukko!M102:M104)</f>
        <v>4.203409758965318</v>
      </c>
      <c r="K105" s="63">
        <f>100*(SUM(Taulukko!N114:N116)-SUM(Taulukko!N102:N104))/SUM(Taulukko!N102:N104)</f>
        <v>4.87012987012987</v>
      </c>
      <c r="L105" s="63">
        <f>100*(SUM(Taulukko!P114:P116)-SUM(Taulukko!P102:P104))/SUM(Taulukko!P102:P104)</f>
        <v>5.26459356246589</v>
      </c>
      <c r="M105" s="63">
        <f>100*(SUM(Taulukko!Q114:Q116)-SUM(Taulukko!Q102:Q104))/SUM(Taulukko!Q102:Q104)</f>
        <v>5.2249637155297535</v>
      </c>
      <c r="N105" s="63">
        <f>100*(SUM(Taulukko!R114:R116)-SUM(Taulukko!R102:R104))/SUM(Taulukko!R102:R104)</f>
        <v>4.732868757259005</v>
      </c>
      <c r="O105" s="63">
        <f>100*(SUM(Taulukko!T114:T116)-SUM(Taulukko!T102:T104))/SUM(Taulukko!T102:T104)</f>
        <v>0.8532892925956573</v>
      </c>
      <c r="P105" s="63">
        <f>100*(SUM(Taulukko!U114:U116)-SUM(Taulukko!U102:U104))/SUM(Taulukko!U102:U104)</f>
        <v>0.9331727874774131</v>
      </c>
      <c r="Q105" s="63">
        <f>100*(SUM(Taulukko!V114:V116)-SUM(Taulukko!V102:V104))/SUM(Taulukko!V102:V104)</f>
        <v>1.450589301903902</v>
      </c>
      <c r="R105" s="63">
        <f>100*(SUM(Taulukko!X114:X116)-SUM(Taulukko!X102:X104))/SUM(Taulukko!X102:X104)</f>
        <v>4.423555432679</v>
      </c>
      <c r="S105" s="63">
        <f>100*(SUM(Taulukko!Y114:Y116)-SUM(Taulukko!Y102:Y104))/SUM(Taulukko!Y102:Y104)</f>
        <v>4.401611047180654</v>
      </c>
      <c r="T105" s="63">
        <f>100*(SUM(Taulukko!Z114:Z116)-SUM(Taulukko!Z102:Z104))/SUM(Taulukko!Z102:Z104)</f>
        <v>4.642445213379476</v>
      </c>
      <c r="U105" s="63">
        <f>100*(SUM(Taulukko!AB114:AB116)-SUM(Taulukko!AB102:AB104))/SUM(Taulukko!AB102:AB104)</f>
        <v>5.1051051051051015</v>
      </c>
      <c r="V105" s="63">
        <f>100*(SUM(Taulukko!AC114:AC116)-SUM(Taulukko!AC102:AC104))/SUM(Taulukko!AC102:AC104)</f>
        <v>5.241935483870964</v>
      </c>
      <c r="W105" s="63">
        <f>100*(SUM(Taulukko!AD114:AD116)-SUM(Taulukko!AD102:AD104))/SUM(Taulukko!AD102:AD104)</f>
        <v>5.360230547550439</v>
      </c>
      <c r="X105" s="63">
        <f>100*(SUM(Taulukko!AF114:AF116)-SUM(Taulukko!AF102:AF104))/SUM(Taulukko!AF102:AF104)</f>
        <v>8.482986767485817</v>
      </c>
      <c r="Y105" s="63">
        <f>100*(SUM(Taulukko!AG114:AG116)-SUM(Taulukko!AG102:AG104))/SUM(Taulukko!AG102:AG104)</f>
        <v>8.533533533533555</v>
      </c>
      <c r="Z105" s="63">
        <f>100*(SUM(Taulukko!AH114:AH116)-SUM(Taulukko!AH102:AH104))/SUM(Taulukko!AH102:AH104)</f>
        <v>8.57928964482243</v>
      </c>
      <c r="AA105" s="63">
        <f>100*(SUM(Taulukko!AJ114:AJ116)-SUM(Taulukko!AJ102:AJ104))/SUM(Taulukko!AJ102:AJ104)</f>
        <v>3.442667389536472</v>
      </c>
      <c r="AB105" s="63">
        <f>100*(SUM(Taulukko!AK114:AK116)-SUM(Taulukko!AK102:AK104))/SUM(Taulukko!AK102:AK104)</f>
        <v>3.45319634703197</v>
      </c>
      <c r="AC105" s="63">
        <f>100*(SUM(Taulukko!AL114:AL116)-SUM(Taulukko!AL102:AL104))/SUM(Taulukko!AL102:AL104)</f>
        <v>3.7779049799656685</v>
      </c>
      <c r="AD105" s="3">
        <v>6</v>
      </c>
    </row>
    <row r="106" spans="1:30" ht="12.75">
      <c r="A106" s="102" t="s">
        <v>177</v>
      </c>
      <c r="B106" s="14" t="s">
        <v>115</v>
      </c>
      <c r="C106" s="63">
        <f>100*(SUM(Taulukko!D115:D117)-SUM(Taulukko!D103:D105))/SUM(Taulukko!D103:D105)</f>
        <v>3.813782219884271</v>
      </c>
      <c r="D106" s="63">
        <f>100*(SUM(Taulukko!E115:E117)-SUM(Taulukko!E103:E105))/SUM(Taulukko!E103:E105)</f>
        <v>3.968485555879785</v>
      </c>
      <c r="E106" s="63">
        <f>100*(SUM(Taulukko!F115:F117)-SUM(Taulukko!F103:F105))/SUM(Taulukko!F103:F105)</f>
        <v>4.091174751607246</v>
      </c>
      <c r="F106" s="63">
        <f>100*(SUM(Taulukko!H115:H117)-SUM(Taulukko!H103:H105))/SUM(Taulukko!H103:H105)</f>
        <v>1.758241758241752</v>
      </c>
      <c r="G106" s="63">
        <f>100*(SUM(Taulukko!I115:I117)-SUM(Taulukko!I103:I105))/SUM(Taulukko!I103:I105)</f>
        <v>2.600979192166445</v>
      </c>
      <c r="H106" s="63">
        <f>100*(SUM(Taulukko!J115:J117)-SUM(Taulukko!J103:J105))/SUM(Taulukko!J103:J105)</f>
        <v>3.159509202453974</v>
      </c>
      <c r="I106" s="63">
        <f>100*(SUM(Taulukko!L115:L117)-SUM(Taulukko!L103:L105))/SUM(Taulukko!L103:L105)</f>
        <v>6.212001057361883</v>
      </c>
      <c r="J106" s="63">
        <f>100*(SUM(Taulukko!M115:M117)-SUM(Taulukko!M103:M105))/SUM(Taulukko!M103:M105)</f>
        <v>5.354516034127698</v>
      </c>
      <c r="K106" s="63">
        <f>100*(SUM(Taulukko!N115:N117)-SUM(Taulukko!N103:N105))/SUM(Taulukko!N103:N105)</f>
        <v>4.7884841363102435</v>
      </c>
      <c r="L106" s="63">
        <f>100*(SUM(Taulukko!P115:P117)-SUM(Taulukko!P103:P105))/SUM(Taulukko!P103:P105)</f>
        <v>5.393971443680601</v>
      </c>
      <c r="M106" s="63">
        <f>100*(SUM(Taulukko!Q115:Q117)-SUM(Taulukko!Q103:Q105))/SUM(Taulukko!Q103:Q105)</f>
        <v>5.377276669557682</v>
      </c>
      <c r="N106" s="63">
        <f>100*(SUM(Taulukko!R115:R117)-SUM(Taulukko!R103:R105))/SUM(Taulukko!R103:R105)</f>
        <v>4.89004629629629</v>
      </c>
      <c r="O106" s="63">
        <f>100*(SUM(Taulukko!T115:T117)-SUM(Taulukko!T103:T105))/SUM(Taulukko!T103:T105)</f>
        <v>-0.1375515818431912</v>
      </c>
      <c r="P106" s="63">
        <f>100*(SUM(Taulukko!U115:U117)-SUM(Taulukko!U103:U105))/SUM(Taulukko!U103:U105)</f>
        <v>0.3298350824587774</v>
      </c>
      <c r="Q106" s="63">
        <f>100*(SUM(Taulukko!V115:V117)-SUM(Taulukko!V103:V105))/SUM(Taulukko!V103:V105)</f>
        <v>1.084664055438392</v>
      </c>
      <c r="R106" s="63">
        <f>100*(SUM(Taulukko!X115:X117)-SUM(Taulukko!X103:X105))/SUM(Taulukko!X103:X105)</f>
        <v>4.202531645569612</v>
      </c>
      <c r="S106" s="63">
        <f>100*(SUM(Taulukko!Y115:Y117)-SUM(Taulukko!Y103:Y105))/SUM(Taulukko!Y103:Y105)</f>
        <v>4.215658158875821</v>
      </c>
      <c r="T106" s="63">
        <f>100*(SUM(Taulukko!Z115:Z117)-SUM(Taulukko!Z103:Z105))/SUM(Taulukko!Z103:Z105)</f>
        <v>4.537622056289492</v>
      </c>
      <c r="U106" s="63">
        <f>100*(SUM(Taulukko!AB115:AB117)-SUM(Taulukko!AB103:AB105))/SUM(Taulukko!AB103:AB105)</f>
        <v>5.348159915276672</v>
      </c>
      <c r="V106" s="63">
        <f>100*(SUM(Taulukko!AC115:AC117)-SUM(Taulukko!AC103:AC105))/SUM(Taulukko!AC103:AC105)</f>
        <v>5.19816197587594</v>
      </c>
      <c r="W106" s="63">
        <f>100*(SUM(Taulukko!AD115:AD117)-SUM(Taulukko!AD103:AD105))/SUM(Taulukko!AD103:AD105)</f>
        <v>5.25107604017217</v>
      </c>
      <c r="X106" s="63">
        <f>100*(SUM(Taulukko!AF115:AF117)-SUM(Taulukko!AF103:AF105))/SUM(Taulukko!AF103:AF105)</f>
        <v>8.432087511394727</v>
      </c>
      <c r="Y106" s="63">
        <f>100*(SUM(Taulukko!AG115:AG117)-SUM(Taulukko!AG103:AG105))/SUM(Taulukko!AG103:AG105)</f>
        <v>8.20322180916977</v>
      </c>
      <c r="Z106" s="63">
        <f>100*(SUM(Taulukko!AH115:AH117)-SUM(Taulukko!AH103:AH105))/SUM(Taulukko!AH103:AH105)</f>
        <v>8.335400645001231</v>
      </c>
      <c r="AA106" s="63">
        <f>100*(SUM(Taulukko!AJ115:AJ117)-SUM(Taulukko!AJ103:AJ105))/SUM(Taulukko!AJ103:AJ105)</f>
        <v>4.017740673102033</v>
      </c>
      <c r="AB106" s="63">
        <f>100*(SUM(Taulukko!AK115:AK117)-SUM(Taulukko!AK103:AK105))/SUM(Taulukko!AK103:AK105)</f>
        <v>4.053668284327716</v>
      </c>
      <c r="AC106" s="63">
        <f>100*(SUM(Taulukko!AL115:AL117)-SUM(Taulukko!AL103:AL105))/SUM(Taulukko!AL103:AL105)</f>
        <v>3.8527397260273974</v>
      </c>
      <c r="AD106" s="3">
        <v>7</v>
      </c>
    </row>
    <row r="107" spans="1:30" ht="12.75">
      <c r="A107" s="102" t="s">
        <v>177</v>
      </c>
      <c r="B107" s="14" t="s">
        <v>117</v>
      </c>
      <c r="C107" s="63">
        <f>100*(SUM(Taulukko!D116:D118)-SUM(Taulukko!D104:D106))/SUM(Taulukko!D104:D106)</f>
        <v>4.152340650621525</v>
      </c>
      <c r="D107" s="63">
        <f>100*(SUM(Taulukko!E116:E118)-SUM(Taulukko!E104:E106))/SUM(Taulukko!E104:E106)</f>
        <v>4.019807748325083</v>
      </c>
      <c r="E107" s="63">
        <f>100*(SUM(Taulukko!F116:F118)-SUM(Taulukko!F104:F106))/SUM(Taulukko!F104:F106)</f>
        <v>4.079254079254096</v>
      </c>
      <c r="F107" s="63">
        <f>100*(SUM(Taulukko!H116:H118)-SUM(Taulukko!H104:H106))/SUM(Taulukko!H104:H106)</f>
        <v>2.690582959641262</v>
      </c>
      <c r="G107" s="63">
        <f>100*(SUM(Taulukko!I116:I118)-SUM(Taulukko!I104:I106))/SUM(Taulukko!I104:I106)</f>
        <v>2.9672682777607973</v>
      </c>
      <c r="H107" s="63">
        <f>100*(SUM(Taulukko!J116:J118)-SUM(Taulukko!J104:J106))/SUM(Taulukko!J104:J106)</f>
        <v>3.2129742962056302</v>
      </c>
      <c r="I107" s="63">
        <f>100*(SUM(Taulukko!L116:L118)-SUM(Taulukko!L104:L106))/SUM(Taulukko!L104:L106)</f>
        <v>4.624425140521212</v>
      </c>
      <c r="J107" s="63">
        <f>100*(SUM(Taulukko!M116:M118)-SUM(Taulukko!M104:M106))/SUM(Taulukko!M104:M106)</f>
        <v>4.200700116686125</v>
      </c>
      <c r="K107" s="63">
        <f>100*(SUM(Taulukko!N116:N118)-SUM(Taulukko!N104:N106))/SUM(Taulukko!N104:N106)</f>
        <v>4.827384435342306</v>
      </c>
      <c r="L107" s="63">
        <f>100*(SUM(Taulukko!P116:P118)-SUM(Taulukko!P104:P106))/SUM(Taulukko!P104:P106)</f>
        <v>5.559989358872034</v>
      </c>
      <c r="M107" s="63">
        <f>100*(SUM(Taulukko!Q116:Q118)-SUM(Taulukko!Q104:Q106))/SUM(Taulukko!Q104:Q106)</f>
        <v>5.451398903951537</v>
      </c>
      <c r="N107" s="63">
        <f>100*(SUM(Taulukko!R116:R118)-SUM(Taulukko!R104:R106))/SUM(Taulukko!R104:R106)</f>
        <v>5.074971164936553</v>
      </c>
      <c r="O107" s="63">
        <f>100*(SUM(Taulukko!T116:T118)-SUM(Taulukko!T104:T106))/SUM(Taulukko!T104:T106)</f>
        <v>0.08510638297871051</v>
      </c>
      <c r="P107" s="63">
        <f>100*(SUM(Taulukko!U116:U118)-SUM(Taulukko!U104:U106))/SUM(Taulukko!U104:U106)</f>
        <v>0.0598981731057339</v>
      </c>
      <c r="Q107" s="63">
        <f>100*(SUM(Taulukko!V116:V118)-SUM(Taulukko!V104:V106))/SUM(Taulukko!V104:V106)</f>
        <v>0.841599038172514</v>
      </c>
      <c r="R107" s="63">
        <f>100*(SUM(Taulukko!X116:X118)-SUM(Taulukko!X104:X106))/SUM(Taulukko!X104:X106)</f>
        <v>4.596241747079727</v>
      </c>
      <c r="S107" s="63">
        <f>100*(SUM(Taulukko!Y116:Y118)-SUM(Taulukko!Y104:Y106))/SUM(Taulukko!Y104:Y106)</f>
        <v>4.347826086956519</v>
      </c>
      <c r="T107" s="63">
        <f>100*(SUM(Taulukko!Z116:Z118)-SUM(Taulukko!Z104:Z106))/SUM(Taulukko!Z104:Z106)</f>
        <v>4.463519313304728</v>
      </c>
      <c r="U107" s="63">
        <f>100*(SUM(Taulukko!AB116:AB118)-SUM(Taulukko!AB104:AB106))/SUM(Taulukko!AB104:AB106)</f>
        <v>5.454056958624399</v>
      </c>
      <c r="V107" s="63">
        <f>100*(SUM(Taulukko!AC116:AC118)-SUM(Taulukko!AC104:AC106))/SUM(Taulukko!AC104:AC106)</f>
        <v>5.199999999999997</v>
      </c>
      <c r="W107" s="63">
        <f>100*(SUM(Taulukko!AD116:AD118)-SUM(Taulukko!AD104:AD106))/SUM(Taulukko!AD104:AD106)</f>
        <v>5.19851471008283</v>
      </c>
      <c r="X107" s="63">
        <f>100*(SUM(Taulukko!AF116:AF118)-SUM(Taulukko!AF104:AF106))/SUM(Taulukko!AF104:AF106)</f>
        <v>8.511586452762922</v>
      </c>
      <c r="Y107" s="63">
        <f>100*(SUM(Taulukko!AG116:AG118)-SUM(Taulukko!AG104:AG106))/SUM(Taulukko!AG104:AG106)</f>
        <v>8.12007874015748</v>
      </c>
      <c r="Z107" s="63">
        <f>100*(SUM(Taulukko!AH116:AH118)-SUM(Taulukko!AH104:AH106))/SUM(Taulukko!AH104:AH106)</f>
        <v>8.275862068965523</v>
      </c>
      <c r="AA107" s="63">
        <f>100*(SUM(Taulukko!AJ116:AJ118)-SUM(Taulukko!AJ104:AJ106))/SUM(Taulukko!AJ104:AJ106)</f>
        <v>4.306969459671119</v>
      </c>
      <c r="AB107" s="63">
        <f>100*(SUM(Taulukko!AK116:AK118)-SUM(Taulukko!AK104:AK106))/SUM(Taulukko!AK104:AK106)</f>
        <v>3.9851978366068885</v>
      </c>
      <c r="AC107" s="63">
        <f>100*(SUM(Taulukko!AL116:AL118)-SUM(Taulukko!AL104:AL106))/SUM(Taulukko!AL104:AL106)</f>
        <v>3.9282664389410957</v>
      </c>
      <c r="AD107" s="3">
        <v>8</v>
      </c>
    </row>
    <row r="108" spans="1:30" ht="12.75">
      <c r="A108" s="102" t="s">
        <v>177</v>
      </c>
      <c r="B108" s="14" t="s">
        <v>119</v>
      </c>
      <c r="C108" s="63">
        <f>100*(SUM(Taulukko!D117:D119)-SUM(Taulukko!D105:D107))/SUM(Taulukko!D105:D107)</f>
        <v>4.402158477705197</v>
      </c>
      <c r="D108" s="63">
        <f>100*(SUM(Taulukko!E117:E119)-SUM(Taulukko!E105:E107))/SUM(Taulukko!E105:E107)</f>
        <v>4.01046207497819</v>
      </c>
      <c r="E108" s="63">
        <f>100*(SUM(Taulukko!F117:F119)-SUM(Taulukko!F105:F107))/SUM(Taulukko!F105:F107)</f>
        <v>4.126707352513801</v>
      </c>
      <c r="F108" s="63">
        <f>100*(SUM(Taulukko!H117:H119)-SUM(Taulukko!H105:H107))/SUM(Taulukko!H105:H107)</f>
        <v>4.1045910611128</v>
      </c>
      <c r="G108" s="63">
        <f>100*(SUM(Taulukko!I117:I119)-SUM(Taulukko!I105:I107))/SUM(Taulukko!I105:I107)</f>
        <v>3.6391437308868433</v>
      </c>
      <c r="H108" s="63">
        <f>100*(SUM(Taulukko!J117:J119)-SUM(Taulukko!J105:J107))/SUM(Taulukko!J105:J107)</f>
        <v>3.3282442748091534</v>
      </c>
      <c r="I108" s="63">
        <f>100*(SUM(Taulukko!L117:L119)-SUM(Taulukko!L105:L107))/SUM(Taulukko!L105:L107)</f>
        <v>6.571119524067067</v>
      </c>
      <c r="J108" s="63">
        <f>100*(SUM(Taulukko!M117:M119)-SUM(Taulukko!M105:M107))/SUM(Taulukko!M105:M107)</f>
        <v>5.323193916349823</v>
      </c>
      <c r="K108" s="63">
        <f>100*(SUM(Taulukko!N117:N119)-SUM(Taulukko!N105:N107))/SUM(Taulukko!N105:N107)</f>
        <v>4.924242424242417</v>
      </c>
      <c r="L108" s="63">
        <f>100*(SUM(Taulukko!P117:P119)-SUM(Taulukko!P105:P107))/SUM(Taulukko!P105:P107)</f>
        <v>5.7829945605496675</v>
      </c>
      <c r="M108" s="63">
        <f>100*(SUM(Taulukko!Q117:Q119)-SUM(Taulukko!Q105:Q107))/SUM(Taulukko!Q105:Q107)</f>
        <v>5.689655172413796</v>
      </c>
      <c r="N108" s="63">
        <f>100*(SUM(Taulukko!R117:R119)-SUM(Taulukko!R105:R107))/SUM(Taulukko!R105:R107)</f>
        <v>5.228382648664174</v>
      </c>
      <c r="O108" s="63">
        <f>100*(SUM(Taulukko!T117:T119)-SUM(Taulukko!T105:T107))/SUM(Taulukko!T105:T107)</f>
        <v>-1.3780144065142428</v>
      </c>
      <c r="P108" s="63">
        <f>100*(SUM(Taulukko!U117:U119)-SUM(Taulukko!U105:U107))/SUM(Taulukko!U105:U107)</f>
        <v>-0.44749403341288785</v>
      </c>
      <c r="Q108" s="63">
        <f>100*(SUM(Taulukko!V117:V119)-SUM(Taulukko!V105:V107))/SUM(Taulukko!V105:V107)</f>
        <v>0.7803121248499297</v>
      </c>
      <c r="R108" s="63">
        <f>100*(SUM(Taulukko!X117:X119)-SUM(Taulukko!X105:X107))/SUM(Taulukko!X105:X107)</f>
        <v>4.0650406504065195</v>
      </c>
      <c r="S108" s="63">
        <f>100*(SUM(Taulukko!Y117:Y119)-SUM(Taulukko!Y105:Y107))/SUM(Taulukko!Y105:Y107)</f>
        <v>4.306902452937811</v>
      </c>
      <c r="T108" s="63">
        <f>100*(SUM(Taulukko!Z117:Z119)-SUM(Taulukko!Z105:Z107))/SUM(Taulukko!Z105:Z107)</f>
        <v>4.448246364414036</v>
      </c>
      <c r="U108" s="63">
        <f>100*(SUM(Taulukko!AB117:AB119)-SUM(Taulukko!AB105:AB107))/SUM(Taulukko!AB105:AB107)</f>
        <v>5.3474406634258065</v>
      </c>
      <c r="V108" s="63">
        <f>100*(SUM(Taulukko!AC117:AC119)-SUM(Taulukko!AC105:AC107))/SUM(Taulukko!AC105:AC107)</f>
        <v>5.260164913278363</v>
      </c>
      <c r="W108" s="63">
        <f>100*(SUM(Taulukko!AD117:AD119)-SUM(Taulukko!AD105:AD107))/SUM(Taulukko!AD105:AD107)</f>
        <v>5.201819215463335</v>
      </c>
      <c r="X108" s="63">
        <f>100*(SUM(Taulukko!AF117:AF119)-SUM(Taulukko!AF105:AF107))/SUM(Taulukko!AF105:AF107)</f>
        <v>8.398762788484419</v>
      </c>
      <c r="Y108" s="63">
        <f>100*(SUM(Taulukko!AG117:AG119)-SUM(Taulukko!AG105:AG107))/SUM(Taulukko!AG105:AG107)</f>
        <v>8.3210964268233</v>
      </c>
      <c r="Z108" s="63">
        <f>100*(SUM(Taulukko!AH117:AH119)-SUM(Taulukko!AH105:AH107))/SUM(Taulukko!AH105:AH107)</f>
        <v>8.345570239843372</v>
      </c>
      <c r="AA108" s="63">
        <f>100*(SUM(Taulukko!AJ117:AJ119)-SUM(Taulukko!AJ105:AJ107))/SUM(Taulukko!AJ105:AJ107)</f>
        <v>4.014496793978265</v>
      </c>
      <c r="AB108" s="63">
        <f>100*(SUM(Taulukko!AK117:AK119)-SUM(Taulukko!AK105:AK107))/SUM(Taulukko!AK105:AK107)</f>
        <v>3.947742118716267</v>
      </c>
      <c r="AC108" s="63">
        <f>100*(SUM(Taulukko!AL117:AL119)-SUM(Taulukko!AL105:AL107))/SUM(Taulukko!AL105:AL107)</f>
        <v>3.9738858927050806</v>
      </c>
      <c r="AD108" s="3">
        <v>9</v>
      </c>
    </row>
    <row r="109" spans="1:30" ht="12.75">
      <c r="A109" s="102" t="s">
        <v>177</v>
      </c>
      <c r="B109" s="14" t="s">
        <v>121</v>
      </c>
      <c r="C109" s="63">
        <f>100*(SUM(Taulukko!D118:D120)-SUM(Taulukko!D106:D108))/SUM(Taulukko!D106:D108)</f>
        <v>3.5960443512136475</v>
      </c>
      <c r="D109" s="63">
        <f>100*(SUM(Taulukko!E118:E120)-SUM(Taulukko!E106:E108))/SUM(Taulukko!E106:E108)</f>
        <v>4.025485085432967</v>
      </c>
      <c r="E109" s="63">
        <f>100*(SUM(Taulukko!F118:F120)-SUM(Taulukko!F106:F108))/SUM(Taulukko!F106:F108)</f>
        <v>4.1739130434782545</v>
      </c>
      <c r="F109" s="63">
        <f>100*(SUM(Taulukko!H118:H120)-SUM(Taulukko!H106:H108))/SUM(Taulukko!H106:H108)</f>
        <v>2.3749208359721528</v>
      </c>
      <c r="G109" s="63">
        <f>100*(SUM(Taulukko!I118:I120)-SUM(Taulukko!I106:I108))/SUM(Taulukko!I106:I108)</f>
        <v>3.5312024353120313</v>
      </c>
      <c r="H109" s="63">
        <f>100*(SUM(Taulukko!J118:J120)-SUM(Taulukko!J106:J108))/SUM(Taulukko!J106:J108)</f>
        <v>3.4115138592750496</v>
      </c>
      <c r="I109" s="63">
        <f>100*(SUM(Taulukko!L118:L120)-SUM(Taulukko!L106:L108))/SUM(Taulukko!L106:L108)</f>
        <v>2.2379912663755586</v>
      </c>
      <c r="J109" s="63">
        <f>100*(SUM(Taulukko!M118:M120)-SUM(Taulukko!M106:M108))/SUM(Taulukko!M106:M108)</f>
        <v>4.386724386724383</v>
      </c>
      <c r="K109" s="63">
        <f>100*(SUM(Taulukko!N118:N120)-SUM(Taulukko!N106:N108))/SUM(Taulukko!N106:N108)</f>
        <v>5.076878445024642</v>
      </c>
      <c r="L109" s="63">
        <f>100*(SUM(Taulukko!P118:P120)-SUM(Taulukko!P106:P108))/SUM(Taulukko!P106:P108)</f>
        <v>5.56713307532005</v>
      </c>
      <c r="M109" s="63">
        <f>100*(SUM(Taulukko!Q118:Q120)-SUM(Taulukko!Q106:Q108))/SUM(Taulukko!Q106:Q108)</f>
        <v>5.522174535050058</v>
      </c>
      <c r="N109" s="63">
        <f>100*(SUM(Taulukko!R118:R120)-SUM(Taulukko!R106:R108))/SUM(Taulukko!R106:R108)</f>
        <v>5.3520320549513585</v>
      </c>
      <c r="O109" s="63">
        <f>100*(SUM(Taulukko!T118:T120)-SUM(Taulukko!T106:T108))/SUM(Taulukko!T106:T108)</f>
        <v>0.032701111837791334</v>
      </c>
      <c r="P109" s="63">
        <f>100*(SUM(Taulukko!U118:U120)-SUM(Taulukko!U106:U108))/SUM(Taulukko!U106:U108)</f>
        <v>0.7491759065028639</v>
      </c>
      <c r="Q109" s="63">
        <f>100*(SUM(Taulukko!V118:V120)-SUM(Taulukko!V106:V108))/SUM(Taulukko!V106:V108)</f>
        <v>0.809352517985608</v>
      </c>
      <c r="R109" s="63">
        <f>100*(SUM(Taulukko!X118:X120)-SUM(Taulukko!X106:X108))/SUM(Taulukko!X106:X108)</f>
        <v>4.462413896376154</v>
      </c>
      <c r="S109" s="63">
        <f>100*(SUM(Taulukko!Y118:Y120)-SUM(Taulukko!Y106:Y108))/SUM(Taulukko!Y106:Y108)</f>
        <v>4.694167852062589</v>
      </c>
      <c r="T109" s="63">
        <f>100*(SUM(Taulukko!Z118:Z120)-SUM(Taulukko!Z106:Z108))/SUM(Taulukko!Z106:Z108)</f>
        <v>4.403409090909091</v>
      </c>
      <c r="U109" s="63">
        <f>100*(SUM(Taulukko!AB118:AB120)-SUM(Taulukko!AB106:AB108))/SUM(Taulukko!AB106:AB108)</f>
        <v>4.988262910798122</v>
      </c>
      <c r="V109" s="63">
        <f>100*(SUM(Taulukko!AC118:AC120)-SUM(Taulukko!AC106:AC108))/SUM(Taulukko!AC106:AC108)</f>
        <v>5.263157894736849</v>
      </c>
      <c r="W109" s="63">
        <f>100*(SUM(Taulukko!AD118:AD120)-SUM(Taulukko!AD106:AD108))/SUM(Taulukko!AD106:AD108)</f>
        <v>5.2065647990945205</v>
      </c>
      <c r="X109" s="63">
        <f>100*(SUM(Taulukko!AF118:AF120)-SUM(Taulukko!AF106:AF108))/SUM(Taulukko!AF106:AF108)</f>
        <v>8.062130177514804</v>
      </c>
      <c r="Y109" s="63">
        <f>100*(SUM(Taulukko!AG118:AG120)-SUM(Taulukko!AG106:AG108))/SUM(Taulukko!AG106:AG108)</f>
        <v>8.513743614692276</v>
      </c>
      <c r="Z109" s="63">
        <f>100*(SUM(Taulukko!AH118:AH120)-SUM(Taulukko!AH106:AH108))/SUM(Taulukko!AH106:AH108)</f>
        <v>8.44076866942348</v>
      </c>
      <c r="AA109" s="63">
        <f>100*(SUM(Taulukko!AJ118:AJ120)-SUM(Taulukko!AJ106:AJ108))/SUM(Taulukko!AJ106:AJ108)</f>
        <v>3.3527696793002915</v>
      </c>
      <c r="AB109" s="63">
        <f>100*(SUM(Taulukko!AK118:AK120)-SUM(Taulukko!AK106:AK108))/SUM(Taulukko!AK106:AK108)</f>
        <v>3.787450537026562</v>
      </c>
      <c r="AC109" s="63">
        <f>100*(SUM(Taulukko!AL118:AL120)-SUM(Taulukko!AL106:AL108))/SUM(Taulukko!AL106:AL108)</f>
        <v>4.047551655816607</v>
      </c>
      <c r="AD109" s="3">
        <v>10</v>
      </c>
    </row>
    <row r="110" spans="1:30" ht="12.75">
      <c r="A110" s="102" t="s">
        <v>177</v>
      </c>
      <c r="B110" s="14" t="s">
        <v>122</v>
      </c>
      <c r="C110" s="63">
        <f>100*(SUM(Taulukko!D119:D121)-SUM(Taulukko!D107:D109))/SUM(Taulukko!D107:D109)</f>
        <v>4.552398411243501</v>
      </c>
      <c r="D110" s="63">
        <f>100*(SUM(Taulukko!E119:E121)-SUM(Taulukko!E107:E109))/SUM(Taulukko!E107:E109)</f>
        <v>4.339022273647672</v>
      </c>
      <c r="E110" s="63">
        <f>100*(SUM(Taulukko!F119:F121)-SUM(Taulukko!F107:F109))/SUM(Taulukko!F107:F109)</f>
        <v>4.249783174327854</v>
      </c>
      <c r="F110" s="63">
        <f>100*(SUM(Taulukko!H119:H121)-SUM(Taulukko!H107:H109))/SUM(Taulukko!H107:H109)</f>
        <v>4.0026033192320245</v>
      </c>
      <c r="G110" s="63">
        <f>100*(SUM(Taulukko!I119:I121)-SUM(Taulukko!I107:I109))/SUM(Taulukko!I107:I109)</f>
        <v>3.807493146512336</v>
      </c>
      <c r="H110" s="63">
        <f>100*(SUM(Taulukko!J119:J121)-SUM(Taulukko!J107:J109))/SUM(Taulukko!J107:J109)</f>
        <v>3.463992707383767</v>
      </c>
      <c r="I110" s="63">
        <f>100*(SUM(Taulukko!L119:L121)-SUM(Taulukko!L107:L109))/SUM(Taulukko!L107:L109)</f>
        <v>6.4827978390673895</v>
      </c>
      <c r="J110" s="63">
        <f>100*(SUM(Taulukko!M119:M121)-SUM(Taulukko!M107:M109))/SUM(Taulukko!M107:M109)</f>
        <v>5.890887986070793</v>
      </c>
      <c r="K110" s="63">
        <f>100*(SUM(Taulukko!N119:N121)-SUM(Taulukko!N107:N109))/SUM(Taulukko!N107:N109)</f>
        <v>5.228191796649309</v>
      </c>
      <c r="L110" s="63">
        <f>100*(SUM(Taulukko!P119:P121)-SUM(Taulukko!P107:P109))/SUM(Taulukko!P107:P109)</f>
        <v>5.57406846410178</v>
      </c>
      <c r="M110" s="63">
        <f>100*(SUM(Taulukko!Q119:Q121)-SUM(Taulukko!Q107:Q109))/SUM(Taulukko!Q107:Q109)</f>
        <v>5.558722919042189</v>
      </c>
      <c r="N110" s="63">
        <f>100*(SUM(Taulukko!R119:R121)-SUM(Taulukko!R107:R109))/SUM(Taulukko!R107:R109)</f>
        <v>5.446250356430004</v>
      </c>
      <c r="O110" s="63">
        <f>100*(SUM(Taulukko!T119:T121)-SUM(Taulukko!T107:T109))/SUM(Taulukko!T107:T109)</f>
        <v>0.6213211249182398</v>
      </c>
      <c r="P110" s="63">
        <f>100*(SUM(Taulukko!U119:U121)-SUM(Taulukko!U107:U109))/SUM(Taulukko!U107:U109)</f>
        <v>0.928978124063537</v>
      </c>
      <c r="Q110" s="63">
        <f>100*(SUM(Taulukko!V119:V121)-SUM(Taulukko!V107:V109))/SUM(Taulukko!V107:V109)</f>
        <v>0.9284216831386711</v>
      </c>
      <c r="R110" s="63">
        <f>100*(SUM(Taulukko!X119:X121)-SUM(Taulukko!X107:X109))/SUM(Taulukko!X107:X109)</f>
        <v>4.665863937387116</v>
      </c>
      <c r="S110" s="63">
        <f>100*(SUM(Taulukko!Y119:Y121)-SUM(Taulukko!Y107:Y109))/SUM(Taulukko!Y107:Y109)</f>
        <v>4.418011894647415</v>
      </c>
      <c r="T110" s="63">
        <f>100*(SUM(Taulukko!Z119:Z121)-SUM(Taulukko!Z107:Z109))/SUM(Taulukko!Z107:Z109)</f>
        <v>4.329371816638374</v>
      </c>
      <c r="U110" s="63">
        <f>100*(SUM(Taulukko!AB119:AB121)-SUM(Taulukko!AB107:AB109))/SUM(Taulukko!AB107:AB109)</f>
        <v>5.128205128205114</v>
      </c>
      <c r="V110" s="63">
        <f>100*(SUM(Taulukko!AC119:AC121)-SUM(Taulukko!AC107:AC109))/SUM(Taulukko!AC107:AC109)</f>
        <v>5.073280721533258</v>
      </c>
      <c r="W110" s="63">
        <f>100*(SUM(Taulukko!AD119:AD121)-SUM(Taulukko!AD107:AD109))/SUM(Taulukko!AD107:AD109)</f>
        <v>5.184559030712887</v>
      </c>
      <c r="X110" s="63">
        <f>100*(SUM(Taulukko!AF119:AF121)-SUM(Taulukko!AF107:AF109))/SUM(Taulukko!AF107:AF109)</f>
        <v>8.380317785750895</v>
      </c>
      <c r="Y110" s="63">
        <f>100*(SUM(Taulukko!AG119:AG121)-SUM(Taulukko!AG107:AG109))/SUM(Taulukko!AG107:AG109)</f>
        <v>8.389748549323</v>
      </c>
      <c r="Z110" s="63">
        <f>100*(SUM(Taulukko!AH119:AH121)-SUM(Taulukko!AH107:AH109))/SUM(Taulukko!AH107:AH109)</f>
        <v>8.484408992023196</v>
      </c>
      <c r="AA110" s="63">
        <f>100*(SUM(Taulukko!AJ119:AJ121)-SUM(Taulukko!AJ107:AJ109))/SUM(Taulukko!AJ107:AJ109)</f>
        <v>4.202682563338308</v>
      </c>
      <c r="AB110" s="63">
        <f>100*(SUM(Taulukko!AK119:AK121)-SUM(Taulukko!AK107:AK109))/SUM(Taulukko!AK107:AK109)</f>
        <v>4.011299435028246</v>
      </c>
      <c r="AC110" s="63">
        <f>100*(SUM(Taulukko!AL119:AL121)-SUM(Taulukko!AL107:AL109))/SUM(Taulukko!AL107:AL109)</f>
        <v>4.149026248941588</v>
      </c>
      <c r="AD110" s="3">
        <v>11</v>
      </c>
    </row>
    <row r="111" spans="1:30" ht="12.75">
      <c r="A111" s="102" t="s">
        <v>177</v>
      </c>
      <c r="B111" s="14" t="s">
        <v>123</v>
      </c>
      <c r="C111" s="63">
        <f>100*(SUM(Taulukko!D120:D122)-SUM(Taulukko!D108:D110))/SUM(Taulukko!D108:D110)</f>
        <v>5.168807887660595</v>
      </c>
      <c r="D111" s="63">
        <f>100*(SUM(Taulukko!E120:E122)-SUM(Taulukko!E108:E110))/SUM(Taulukko!E108:E110)</f>
        <v>4.620271440947139</v>
      </c>
      <c r="E111" s="63">
        <f>100*(SUM(Taulukko!F120:F122)-SUM(Taulukko!F108:F110))/SUM(Taulukko!F108:F110)</f>
        <v>4.2951859325454125</v>
      </c>
      <c r="F111" s="63">
        <f>100*(SUM(Taulukko!H120:H122)-SUM(Taulukko!H108:H110))/SUM(Taulukko!H108:H110)</f>
        <v>4.367229837424287</v>
      </c>
      <c r="G111" s="63">
        <f>100*(SUM(Taulukko!I120:I122)-SUM(Taulukko!I108:I110))/SUM(Taulukko!I108:I110)</f>
        <v>3.514086640412003</v>
      </c>
      <c r="H111" s="63">
        <f>100*(SUM(Taulukko!J120:J122)-SUM(Taulukko!J108:J110))/SUM(Taulukko!J108:J110)</f>
        <v>3.484848484848485</v>
      </c>
      <c r="I111" s="63">
        <f>100*(SUM(Taulukko!L120:L122)-SUM(Taulukko!L108:L110))/SUM(Taulukko!L108:L110)</f>
        <v>8.648194794290522</v>
      </c>
      <c r="J111" s="63">
        <f>100*(SUM(Taulukko!M120:M122)-SUM(Taulukko!M108:M110))/SUM(Taulukko!M108:M110)</f>
        <v>5.835010060362177</v>
      </c>
      <c r="K111" s="63">
        <f>100*(SUM(Taulukko!N120:N122)-SUM(Taulukko!N108:N110))/SUM(Taulukko!N108:N110)</f>
        <v>5.261644623346754</v>
      </c>
      <c r="L111" s="63">
        <f>100*(SUM(Taulukko!P120:P122)-SUM(Taulukko!P108:P110))/SUM(Taulukko!P108:P110)</f>
        <v>5.7058823529411695</v>
      </c>
      <c r="M111" s="63">
        <f>100*(SUM(Taulukko!Q120:Q122)-SUM(Taulukko!Q108:Q110))/SUM(Taulukko!Q108:Q110)</f>
        <v>5.715098094967308</v>
      </c>
      <c r="N111" s="63">
        <f>100*(SUM(Taulukko!R120:R122)-SUM(Taulukko!R108:R110))/SUM(Taulukko!R108:R110)</f>
        <v>5.51136363636363</v>
      </c>
      <c r="O111" s="63">
        <f>100*(SUM(Taulukko!T120:T122)-SUM(Taulukko!T108:T110))/SUM(Taulukko!T108:T110)</f>
        <v>1.530446108759358</v>
      </c>
      <c r="P111" s="63">
        <f>100*(SUM(Taulukko!U120:U122)-SUM(Taulukko!U108:U110))/SUM(Taulukko!U108:U110)</f>
        <v>1.3217182337038254</v>
      </c>
      <c r="Q111" s="63">
        <f>100*(SUM(Taulukko!V120:V122)-SUM(Taulukko!V108:V110))/SUM(Taulukko!V108:V110)</f>
        <v>1.0469638049655998</v>
      </c>
      <c r="R111" s="63">
        <f>100*(SUM(Taulukko!X120:X122)-SUM(Taulukko!X108:X110))/SUM(Taulukko!X108:X110)</f>
        <v>5.160719551754627</v>
      </c>
      <c r="S111" s="63">
        <f>100*(SUM(Taulukko!Y120:Y122)-SUM(Taulukko!Y108:Y110))/SUM(Taulukko!Y108:Y110)</f>
        <v>4.718847131958193</v>
      </c>
      <c r="T111" s="63">
        <f>100*(SUM(Taulukko!Z120:Z122)-SUM(Taulukko!Z108:Z110))/SUM(Taulukko!Z108:Z110)</f>
        <v>4.22654268808115</v>
      </c>
      <c r="U111" s="63">
        <f>100*(SUM(Taulukko!AB120:AB122)-SUM(Taulukko!AB108:AB110))/SUM(Taulukko!AB108:AB110)</f>
        <v>5.07769145394007</v>
      </c>
      <c r="V111" s="63">
        <f>100*(SUM(Taulukko!AC120:AC122)-SUM(Taulukko!AC108:AC110))/SUM(Taulukko!AC108:AC110)</f>
        <v>5.0238563008700465</v>
      </c>
      <c r="W111" s="63">
        <f>100*(SUM(Taulukko!AD120:AD122)-SUM(Taulukko!AD108:AD110))/SUM(Taulukko!AD108:AD110)</f>
        <v>5.248386191411728</v>
      </c>
      <c r="X111" s="63">
        <f>100*(SUM(Taulukko!AF120:AF122)-SUM(Taulukko!AF108:AF110))/SUM(Taulukko!AF108:AF110)</f>
        <v>8.864541832669328</v>
      </c>
      <c r="Y111" s="63">
        <f>100*(SUM(Taulukko!AG120:AG122)-SUM(Taulukko!AG108:AG110))/SUM(Taulukko!AG108:AG110)</f>
        <v>8.701923076923073</v>
      </c>
      <c r="Z111" s="63">
        <f>100*(SUM(Taulukko!AH120:AH122)-SUM(Taulukko!AH108:AH110))/SUM(Taulukko!AH108:AH110)</f>
        <v>8.4253480556889</v>
      </c>
      <c r="AA111" s="63">
        <f>100*(SUM(Taulukko!AJ120:AJ122)-SUM(Taulukko!AJ108:AJ110))/SUM(Taulukko!AJ108:AJ110)</f>
        <v>5.096097845078626</v>
      </c>
      <c r="AB111" s="63">
        <f>100*(SUM(Taulukko!AK120:AK122)-SUM(Taulukko!AK108:AK110))/SUM(Taulukko!AK108:AK110)</f>
        <v>4.368658399098083</v>
      </c>
      <c r="AC111" s="63">
        <f>100*(SUM(Taulukko!AL120:AL122)-SUM(Taulukko!AL108:AL110))/SUM(Taulukko!AL108:AL110)</f>
        <v>4.335585585585595</v>
      </c>
      <c r="AD111" s="3">
        <v>12</v>
      </c>
    </row>
    <row r="112" spans="1:39" s="4" customFormat="1" ht="12.75">
      <c r="A112" s="35" t="s">
        <v>178</v>
      </c>
      <c r="B112" s="33" t="s">
        <v>97</v>
      </c>
      <c r="C112" s="34">
        <f>100*(SUM(Taulukko!D121:D123)-SUM(Taulukko!D109:D111))/SUM(Taulukko!D109:D111)</f>
        <v>4.683278294806354</v>
      </c>
      <c r="D112" s="34">
        <f>100*(SUM(Taulukko!E121:E123)-SUM(Taulukko!E109:E111))/SUM(Taulukko!E109:E111)</f>
        <v>4.374100719424473</v>
      </c>
      <c r="E112" s="34">
        <f>100*(SUM(Taulukko!F121:F123)-SUM(Taulukko!F109:F111))/SUM(Taulukko!F109:F111)</f>
        <v>4.280379201378907</v>
      </c>
      <c r="F112" s="34">
        <f>100*(SUM(Taulukko!H121:H123)-SUM(Taulukko!H109:H111))/SUM(Taulukko!H109:H111)</f>
        <v>3.975436328377509</v>
      </c>
      <c r="G112" s="34">
        <f>100*(SUM(Taulukko!I121:I123)-SUM(Taulukko!I109:I111))/SUM(Taulukko!I109:I111)</f>
        <v>3.789026977872065</v>
      </c>
      <c r="H112" s="34">
        <f>100*(SUM(Taulukko!J121:J123)-SUM(Taulukko!J109:J111))/SUM(Taulukko!J109:J111)</f>
        <v>3.5055908129344284</v>
      </c>
      <c r="I112" s="34">
        <f>100*(SUM(Taulukko!L121:L123)-SUM(Taulukko!L109:L111))/SUM(Taulukko!L109:L111)</f>
        <v>8.008526187576148</v>
      </c>
      <c r="J112" s="34">
        <f>100*(SUM(Taulukko!M121:M123)-SUM(Taulukko!M109:M111))/SUM(Taulukko!M109:M111)</f>
        <v>5.001428979708488</v>
      </c>
      <c r="K112" s="34">
        <f>100*(SUM(Taulukko!N121:N123)-SUM(Taulukko!N109:N111))/SUM(Taulukko!N109:N111)</f>
        <v>5.121602288984256</v>
      </c>
      <c r="L112" s="34">
        <f>100*(SUM(Taulukko!P121:P123)-SUM(Taulukko!P109:P111))/SUM(Taulukko!P109:P111)</f>
        <v>5.4730713245997125</v>
      </c>
      <c r="M112" s="34">
        <f>100*(SUM(Taulukko!Q121:Q123)-SUM(Taulukko!Q109:Q111))/SUM(Taulukko!Q109:Q111)</f>
        <v>5.609065155807353</v>
      </c>
      <c r="N112" s="34">
        <f>100*(SUM(Taulukko!R121:R123)-SUM(Taulukko!R109:R111))/SUM(Taulukko!R109:R111)</f>
        <v>5.574419920769679</v>
      </c>
      <c r="O112" s="34">
        <f>100*(SUM(Taulukko!T121:T123)-SUM(Taulukko!T109:T111))/SUM(Taulukko!T109:T111)</f>
        <v>0.6641366223908991</v>
      </c>
      <c r="P112" s="34">
        <f>100*(SUM(Taulukko!U121:U123)-SUM(Taulukko!U109:U111))/SUM(Taulukko!U109:U111)</f>
        <v>1.4613778705636846</v>
      </c>
      <c r="Q112" s="34">
        <f>100*(SUM(Taulukko!V121:V123)-SUM(Taulukko!V109:V111))/SUM(Taulukko!V109:V111)</f>
        <v>1.1350059737156546</v>
      </c>
      <c r="R112" s="34">
        <f>100*(SUM(Taulukko!X121:X123)-SUM(Taulukko!X109:X111))/SUM(Taulukko!X109:X111)</f>
        <v>4.122807017543867</v>
      </c>
      <c r="S112" s="34">
        <f>100*(SUM(Taulukko!Y121:Y123)-SUM(Taulukko!Y109:Y111))/SUM(Taulukko!Y109:Y111)</f>
        <v>3.868797308662745</v>
      </c>
      <c r="T112" s="34">
        <f>100*(SUM(Taulukko!Z121:Z123)-SUM(Taulukko!Z109:Z111))/SUM(Taulukko!Z109:Z111)</f>
        <v>4.124579124579138</v>
      </c>
      <c r="U112" s="34">
        <f>100*(SUM(Taulukko!AB121:AB123)-SUM(Taulukko!AB109:AB111))/SUM(Taulukko!AB109:AB111)</f>
        <v>6.033743208464388</v>
      </c>
      <c r="V112" s="34">
        <f>100*(SUM(Taulukko!AC121:AC123)-SUM(Taulukko!AC109:AC111))/SUM(Taulukko!AC109:AC111)</f>
        <v>5.68468216185941</v>
      </c>
      <c r="W112" s="34">
        <f>100*(SUM(Taulukko!AD121:AD123)-SUM(Taulukko!AD109:AD111))/SUM(Taulukko!AD109:AD111)</f>
        <v>5.395582890690526</v>
      </c>
      <c r="X112" s="34">
        <f>100*(SUM(Taulukko!AF121:AF123)-SUM(Taulukko!AF109:AF111))/SUM(Taulukko!AF109:AF111)</f>
        <v>8.255298176441597</v>
      </c>
      <c r="Y112" s="34">
        <f>100*(SUM(Taulukko!AG121:AG123)-SUM(Taulukko!AG109:AG111))/SUM(Taulukko!AG109:AG111)</f>
        <v>8.269780743565283</v>
      </c>
      <c r="Z112" s="34">
        <f>100*(SUM(Taulukko!AH121:AH123)-SUM(Taulukko!AH109:AH111))/SUM(Taulukko!AH109:AH111)</f>
        <v>8.265840876607891</v>
      </c>
      <c r="AA112" s="34">
        <f>100*(SUM(Taulukko!AJ121:AJ123)-SUM(Taulukko!AJ109:AJ111))/SUM(Taulukko!AJ109:AJ111)</f>
        <v>5.100553774409793</v>
      </c>
      <c r="AB112" s="34">
        <f>100*(SUM(Taulukko!AK121:AK123)-SUM(Taulukko!AK109:AK111))/SUM(Taulukko!AK109:AK111)</f>
        <v>4.668166479190108</v>
      </c>
      <c r="AC112" s="34">
        <f>100*(SUM(Taulukko!AL121:AL123)-SUM(Taulukko!AL109:AL111))/SUM(Taulukko!AL109:AL111)</f>
        <v>4.54800673778774</v>
      </c>
      <c r="AD112" s="53" t="s">
        <v>179</v>
      </c>
      <c r="AE112" s="58"/>
      <c r="AF112" s="58"/>
      <c r="AG112" s="58"/>
      <c r="AH112" s="58"/>
      <c r="AI112" s="58"/>
      <c r="AJ112" s="58"/>
      <c r="AK112" s="58"/>
      <c r="AL112" s="58"/>
      <c r="AM112" s="36"/>
    </row>
    <row r="113" spans="1:30" ht="12.75">
      <c r="A113" s="102" t="s">
        <v>178</v>
      </c>
      <c r="B113" s="4" t="s">
        <v>101</v>
      </c>
      <c r="C113" s="63">
        <f>100*(SUM(Taulukko!D122:D124)-SUM(Taulukko!D110:D112))/SUM(Taulukko!D110:D112)</f>
        <v>4.767580452920143</v>
      </c>
      <c r="D113" s="63">
        <f>100*(SUM(Taulukko!E122:E124)-SUM(Taulukko!E110:E112))/SUM(Taulukko!E110:E112)</f>
        <v>4.178591871780202</v>
      </c>
      <c r="E113" s="63">
        <f>100*(SUM(Taulukko!F122:F124)-SUM(Taulukko!F110:F112))/SUM(Taulukko!F110:F112)</f>
        <v>4.26201372997711</v>
      </c>
      <c r="F113" s="63">
        <f>100*(SUM(Taulukko!H122:H124)-SUM(Taulukko!H110:H112))/SUM(Taulukko!H110:H112)</f>
        <v>4.454976303317543</v>
      </c>
      <c r="G113" s="63">
        <f>100*(SUM(Taulukko!I122:I124)-SUM(Taulukko!I110:I112))/SUM(Taulukko!I110:I112)</f>
        <v>3.6210018105009056</v>
      </c>
      <c r="H113" s="63">
        <f>100*(SUM(Taulukko!J122:J124)-SUM(Taulukko!J110:J112))/SUM(Taulukko!J110:J112)</f>
        <v>3.526220614828224</v>
      </c>
      <c r="I113" s="63">
        <f>100*(SUM(Taulukko!L122:L124)-SUM(Taulukko!L110:L112))/SUM(Taulukko!L110:L112)</f>
        <v>7.599746675110829</v>
      </c>
      <c r="J113" s="63">
        <f>100*(SUM(Taulukko!M122:M124)-SUM(Taulukko!M110:M112))/SUM(Taulukko!M110:M112)</f>
        <v>4.508080521689815</v>
      </c>
      <c r="K113" s="63">
        <f>100*(SUM(Taulukko!N122:N124)-SUM(Taulukko!N110:N112))/SUM(Taulukko!N110:N112)</f>
        <v>5.014245014245021</v>
      </c>
      <c r="L113" s="63">
        <f>100*(SUM(Taulukko!P122:P124)-SUM(Taulukko!P110:P112))/SUM(Taulukko!P110:P112)</f>
        <v>5.337564916330063</v>
      </c>
      <c r="M113" s="63">
        <f>100*(SUM(Taulukko!Q122:Q124)-SUM(Taulukko!Q110:Q112))/SUM(Taulukko!Q110:Q112)</f>
        <v>5.5273547659334366</v>
      </c>
      <c r="N113" s="63">
        <f>100*(SUM(Taulukko!R122:R124)-SUM(Taulukko!R110:R112))/SUM(Taulukko!R110:R112)</f>
        <v>5.663567202028747</v>
      </c>
      <c r="O113" s="63">
        <f>100*(SUM(Taulukko!T122:T124)-SUM(Taulukko!T110:T112))/SUM(Taulukko!T110:T112)</f>
        <v>1.3584439641864878</v>
      </c>
      <c r="P113" s="63">
        <f>100*(SUM(Taulukko!U122:U124)-SUM(Taulukko!U110:U112))/SUM(Taulukko!U110:U112)</f>
        <v>1.3420817178645819</v>
      </c>
      <c r="Q113" s="63">
        <f>100*(SUM(Taulukko!V122:V124)-SUM(Taulukko!V110:V112))/SUM(Taulukko!V110:V112)</f>
        <v>1.1627906976744289</v>
      </c>
      <c r="R113" s="63">
        <f>100*(SUM(Taulukko!X122:X124)-SUM(Taulukko!X110:X112))/SUM(Taulukko!X110:X112)</f>
        <v>3.848396501457739</v>
      </c>
      <c r="S113" s="63">
        <f>100*(SUM(Taulukko!Y122:Y124)-SUM(Taulukko!Y110:Y112))/SUM(Taulukko!Y110:Y112)</f>
        <v>3.7419715163362124</v>
      </c>
      <c r="T113" s="63">
        <f>100*(SUM(Taulukko!Z122:Z124)-SUM(Taulukko!Z110:Z112))/SUM(Taulukko!Z110:Z112)</f>
        <v>4.02347024308467</v>
      </c>
      <c r="U113" s="63">
        <f>100*(SUM(Taulukko!AB122:AB124)-SUM(Taulukko!AB110:AB112))/SUM(Taulukko!AB110:AB112)</f>
        <v>5.8109280138768495</v>
      </c>
      <c r="V113" s="63">
        <f>100*(SUM(Taulukko!AC122:AC124)-SUM(Taulukko!AC110:AC112))/SUM(Taulukko!AC110:AC112)</f>
        <v>5.656171635553083</v>
      </c>
      <c r="W113" s="63">
        <f>100*(SUM(Taulukko!AD122:AD124)-SUM(Taulukko!AD110:AD112))/SUM(Taulukko!AD110:AD112)</f>
        <v>5.4272195936543275</v>
      </c>
      <c r="X113" s="63">
        <f>100*(SUM(Taulukko!AF122:AF124)-SUM(Taulukko!AF110:AF112))/SUM(Taulukko!AF110:AF112)</f>
        <v>7.976510888182032</v>
      </c>
      <c r="Y113" s="63">
        <f>100*(SUM(Taulukko!AG122:AG124)-SUM(Taulukko!AG110:AG112))/SUM(Taulukko!AG110:AG112)</f>
        <v>7.984880699267648</v>
      </c>
      <c r="Z113" s="63">
        <f>100*(SUM(Taulukko!AH122:AH124)-SUM(Taulukko!AH110:AH112))/SUM(Taulukko!AH110:AH112)</f>
        <v>8.0557524214505</v>
      </c>
      <c r="AA113" s="63">
        <f>100*(SUM(Taulukko!AJ122:AJ124)-SUM(Taulukko!AJ110:AJ112))/SUM(Taulukko!AJ110:AJ112)</f>
        <v>5.3105049332559355</v>
      </c>
      <c r="AB113" s="63">
        <f>100*(SUM(Taulukko!AK122:AK124)-SUM(Taulukko!AK110:AK112))/SUM(Taulukko!AK110:AK112)</f>
        <v>4.791258055477732</v>
      </c>
      <c r="AC113" s="63">
        <f>100*(SUM(Taulukko!AL122:AL124)-SUM(Taulukko!AL110:AL112))/SUM(Taulukko!AL110:AL112)</f>
        <v>4.7565752658086184</v>
      </c>
      <c r="AD113" s="3">
        <v>2</v>
      </c>
    </row>
    <row r="114" spans="1:30" ht="12.75">
      <c r="A114" s="102" t="s">
        <v>178</v>
      </c>
      <c r="B114" s="14" t="s">
        <v>105</v>
      </c>
      <c r="C114" s="63">
        <f>100*(SUM(Taulukko!D123:D125)-SUM(Taulukko!D111:D113))/SUM(Taulukko!D111:D113)</f>
        <v>3.990470518165568</v>
      </c>
      <c r="D114" s="63">
        <f>100*(SUM(Taulukko!E123:E125)-SUM(Taulukko!E111:E113))/SUM(Taulukko!E111:E113)</f>
        <v>4.1536273115220546</v>
      </c>
      <c r="E114" s="63">
        <f>100*(SUM(Taulukko!F123:F125)-SUM(Taulukko!F111:F113))/SUM(Taulukko!F111:F113)</f>
        <v>4.328018223234621</v>
      </c>
      <c r="F114" s="63">
        <f>100*(SUM(Taulukko!H123:H125)-SUM(Taulukko!H111:H113))/SUM(Taulukko!H111:H113)</f>
        <v>4.369538077403246</v>
      </c>
      <c r="G114" s="63">
        <f>100*(SUM(Taulukko!I123:I125)-SUM(Taulukko!I111:I113))/SUM(Taulukko!I111:I113)</f>
        <v>3.6101083032490977</v>
      </c>
      <c r="H114" s="63">
        <f>100*(SUM(Taulukko!J123:J125)-SUM(Taulukko!J111:J113))/SUM(Taulukko!J111:J113)</f>
        <v>3.5156249999999964</v>
      </c>
      <c r="I114" s="63">
        <f>100*(SUM(Taulukko!L123:L125)-SUM(Taulukko!L111:L113))/SUM(Taulukko!L111:L113)</f>
        <v>4.339118825100133</v>
      </c>
      <c r="J114" s="63">
        <f>100*(SUM(Taulukko!M123:M125)-SUM(Taulukko!M111:M113))/SUM(Taulukko!M111:M113)</f>
        <v>4.257734885041175</v>
      </c>
      <c r="K114" s="63">
        <f>100*(SUM(Taulukko!N123:N125)-SUM(Taulukko!N111:N113))/SUM(Taulukko!N111:N113)</f>
        <v>5.139125496876781</v>
      </c>
      <c r="L114" s="63">
        <f>100*(SUM(Taulukko!P123:P125)-SUM(Taulukko!P111:P113))/SUM(Taulukko!P111:P113)</f>
        <v>5.049047893825735</v>
      </c>
      <c r="M114" s="63">
        <f>100*(SUM(Taulukko!Q123:Q125)-SUM(Taulukko!Q111:Q113))/SUM(Taulukko!Q111:Q113)</f>
        <v>5.192629815745384</v>
      </c>
      <c r="N114" s="63">
        <f>100*(SUM(Taulukko!R123:R125)-SUM(Taulukko!R111:R113))/SUM(Taulukko!R111:R113)</f>
        <v>5.893909626719042</v>
      </c>
      <c r="O114" s="63">
        <f>100*(SUM(Taulukko!T123:T125)-SUM(Taulukko!T111:T113))/SUM(Taulukko!T111:T113)</f>
        <v>-0.17477424992718402</v>
      </c>
      <c r="P114" s="63">
        <f>100*(SUM(Taulukko!U123:U125)-SUM(Taulukko!U111:U113))/SUM(Taulukko!U111:U113)</f>
        <v>0.2065506048982135</v>
      </c>
      <c r="Q114" s="63">
        <f>100*(SUM(Taulukko!V123:V125)-SUM(Taulukko!V111:V113))/SUM(Taulukko!V111:V113)</f>
        <v>1.2209648600357255</v>
      </c>
      <c r="R114" s="63">
        <f>100*(SUM(Taulukko!X123:X125)-SUM(Taulukko!X111:X113))/SUM(Taulukko!X111:X113)</f>
        <v>3.067484662576687</v>
      </c>
      <c r="S114" s="63">
        <f>100*(SUM(Taulukko!Y123:Y125)-SUM(Taulukko!Y111:Y113))/SUM(Taulukko!Y111:Y113)</f>
        <v>3.3296337402885685</v>
      </c>
      <c r="T114" s="63">
        <f>100*(SUM(Taulukko!Z123:Z125)-SUM(Taulukko!Z111:Z113))/SUM(Taulukko!Z111:Z113)</f>
        <v>3.97996103534651</v>
      </c>
      <c r="U114" s="63">
        <f>100*(SUM(Taulukko!AB123:AB125)-SUM(Taulukko!AB111:AB113))/SUM(Taulukko!AB111:AB113)</f>
        <v>5.261602128288504</v>
      </c>
      <c r="V114" s="63">
        <f>100*(SUM(Taulukko!AC123:AC125)-SUM(Taulukko!AC111:AC113))/SUM(Taulukko!AC111:AC113)</f>
        <v>5.231109880985325</v>
      </c>
      <c r="W114" s="63">
        <f>100*(SUM(Taulukko!AD123:AD125)-SUM(Taulukko!AD111:AD113))/SUM(Taulukko!AD111:AD113)</f>
        <v>5.258787711043454</v>
      </c>
      <c r="X114" s="63">
        <f>100*(SUM(Taulukko!AF123:AF125)-SUM(Taulukko!AF111:AF113))/SUM(Taulukko!AF111:AF113)</f>
        <v>7.259259259259253</v>
      </c>
      <c r="Y114" s="63">
        <f>100*(SUM(Taulukko!AG123:AG125)-SUM(Taulukko!AG111:AG113))/SUM(Taulukko!AG111:AG113)</f>
        <v>7.605897495904516</v>
      </c>
      <c r="Z114" s="63">
        <f>100*(SUM(Taulukko!AH123:AH125)-SUM(Taulukko!AH111:AH113))/SUM(Taulukko!AH111:AH113)</f>
        <v>8.065650644783114</v>
      </c>
      <c r="AA114" s="63">
        <f>100*(SUM(Taulukko!AJ123:AJ125)-SUM(Taulukko!AJ111:AJ113))/SUM(Taulukko!AJ111:AJ113)</f>
        <v>4.571927781013409</v>
      </c>
      <c r="AB114" s="63">
        <f>100*(SUM(Taulukko!AK123:AK125)-SUM(Taulukko!AK111:AK113))/SUM(Taulukko!AK111:AK113)</f>
        <v>4.708832543884084</v>
      </c>
      <c r="AC114" s="63">
        <f>100*(SUM(Taulukko!AL123:AL125)-SUM(Taulukko!AL111:AL113))/SUM(Taulukko!AL111:AL113)</f>
        <v>4.990242542514646</v>
      </c>
      <c r="AD114" s="3">
        <v>3</v>
      </c>
    </row>
    <row r="115" spans="1:30" ht="12.75">
      <c r="A115" s="102" t="s">
        <v>178</v>
      </c>
      <c r="B115" s="14" t="s">
        <v>109</v>
      </c>
      <c r="C115" s="63">
        <f>100*(SUM(Taulukko!D124:D126)-SUM(Taulukko!D112:D114))/SUM(Taulukko!D112:D114)</f>
        <v>5.018967026553834</v>
      </c>
      <c r="D115" s="63">
        <f>100*(SUM(Taulukko!E124:E126)-SUM(Taulukko!E112:E114))/SUM(Taulukko!E112:E114)</f>
        <v>4.647208841031447</v>
      </c>
      <c r="E115" s="63">
        <f>100*(SUM(Taulukko!F124:F126)-SUM(Taulukko!F112:F114))/SUM(Taulukko!F112:F114)</f>
        <v>4.451375106322651</v>
      </c>
      <c r="F115" s="63">
        <f>100*(SUM(Taulukko!H124:H126)-SUM(Taulukko!H112:H114))/SUM(Taulukko!H112:H114)</f>
        <v>5.2297460701330145</v>
      </c>
      <c r="G115" s="63">
        <f>100*(SUM(Taulukko!I124:I126)-SUM(Taulukko!I112:I114))/SUM(Taulukko!I112:I114)</f>
        <v>3.3741415347864896</v>
      </c>
      <c r="H115" s="63">
        <f>100*(SUM(Taulukko!J124:J126)-SUM(Taulukko!J112:J114))/SUM(Taulukko!J112:J114)</f>
        <v>3.505092869982039</v>
      </c>
      <c r="I115" s="63">
        <f>100*(SUM(Taulukko!L124:L126)-SUM(Taulukko!L112:L114))/SUM(Taulukko!L112:L114)</f>
        <v>6.587403598971723</v>
      </c>
      <c r="J115" s="63">
        <f>100*(SUM(Taulukko!M124:M126)-SUM(Taulukko!M112:M114))/SUM(Taulukko!M112:M114)</f>
        <v>5.6122448979592034</v>
      </c>
      <c r="K115" s="63">
        <f>100*(SUM(Taulukko!N124:N126)-SUM(Taulukko!N112:N114))/SUM(Taulukko!N112:N114)</f>
        <v>5.579156046445762</v>
      </c>
      <c r="L115" s="63">
        <f>100*(SUM(Taulukko!P124:P126)-SUM(Taulukko!P112:P114))/SUM(Taulukko!P112:P114)</f>
        <v>5.66628701594534</v>
      </c>
      <c r="M115" s="63">
        <f>100*(SUM(Taulukko!Q124:Q126)-SUM(Taulukko!Q112:Q114))/SUM(Taulukko!Q112:Q114)</f>
        <v>5.634193727449367</v>
      </c>
      <c r="N115" s="63">
        <f>100*(SUM(Taulukko!R124:R126)-SUM(Taulukko!R112:R114))/SUM(Taulukko!R112:R114)</f>
        <v>6.150405367626518</v>
      </c>
      <c r="O115" s="63">
        <f>100*(SUM(Taulukko!T124:T126)-SUM(Taulukko!T112:T114))/SUM(Taulukko!T112:T114)</f>
        <v>2.217103368845392</v>
      </c>
      <c r="P115" s="63">
        <f>100*(SUM(Taulukko!U124:U126)-SUM(Taulukko!U112:U114))/SUM(Taulukko!U112:U114)</f>
        <v>0.6545670931270421</v>
      </c>
      <c r="Q115" s="63">
        <f>100*(SUM(Taulukko!V124:V126)-SUM(Taulukko!V112:V114))/SUM(Taulukko!V112:V114)</f>
        <v>1.3988095238095373</v>
      </c>
      <c r="R115" s="63">
        <f>100*(SUM(Taulukko!X124:X126)-SUM(Taulukko!X112:X114))/SUM(Taulukko!X112:X114)</f>
        <v>3.841709994222979</v>
      </c>
      <c r="S115" s="63">
        <f>100*(SUM(Taulukko!Y124:Y126)-SUM(Taulukko!Y112:Y114))/SUM(Taulukko!Y112:Y114)</f>
        <v>3.933518005540163</v>
      </c>
      <c r="T115" s="63">
        <f>100*(SUM(Taulukko!Z124:Z126)-SUM(Taulukko!Z112:Z114))/SUM(Taulukko!Z112:Z114)</f>
        <v>3.993344425956732</v>
      </c>
      <c r="U115" s="63">
        <f>100*(SUM(Taulukko!AB124:AB126)-SUM(Taulukko!AB112:AB114))/SUM(Taulukko!AB112:AB114)</f>
        <v>4.606198464600508</v>
      </c>
      <c r="V115" s="63">
        <f>100*(SUM(Taulukko!AC124:AC126)-SUM(Taulukko!AC112:AC114))/SUM(Taulukko!AC112:AC114)</f>
        <v>4.839153148199039</v>
      </c>
      <c r="W115" s="63">
        <f>100*(SUM(Taulukko!AD124:AD126)-SUM(Taulukko!AD112:AD114))/SUM(Taulukko!AD112:AD114)</f>
        <v>5.177637014596517</v>
      </c>
      <c r="X115" s="63">
        <f>100*(SUM(Taulukko!AF124:AF126)-SUM(Taulukko!AF112:AF114))/SUM(Taulukko!AF112:AF114)</f>
        <v>8.647073111488925</v>
      </c>
      <c r="Y115" s="63">
        <f>100*(SUM(Taulukko!AG124:AG126)-SUM(Taulukko!AG112:AG114))/SUM(Taulukko!AG112:AG114)</f>
        <v>8.480894687791219</v>
      </c>
      <c r="Z115" s="63">
        <f>100*(SUM(Taulukko!AH124:AH126)-SUM(Taulukko!AH112:AH114))/SUM(Taulukko!AH112:AH114)</f>
        <v>8.292569298858613</v>
      </c>
      <c r="AA115" s="63">
        <f>100*(SUM(Taulukko!AJ124:AJ126)-SUM(Taulukko!AJ112:AJ114))/SUM(Taulukko!AJ112:AJ114)</f>
        <v>5.823293172690749</v>
      </c>
      <c r="AB115" s="63">
        <f>100*(SUM(Taulukko!AK124:AK126)-SUM(Taulukko!AK112:AK114))/SUM(Taulukko!AK112:AK114)</f>
        <v>5.394883203559504</v>
      </c>
      <c r="AC115" s="63">
        <f>100*(SUM(Taulukko!AL124:AL126)-SUM(Taulukko!AL112:AL114))/SUM(Taulukko!AL112:AL114)</f>
        <v>5.249999999999994</v>
      </c>
      <c r="AD115" s="3">
        <v>4</v>
      </c>
    </row>
    <row r="116" spans="1:30" ht="12.75">
      <c r="A116" s="102" t="s">
        <v>178</v>
      </c>
      <c r="B116" s="14" t="s">
        <v>111</v>
      </c>
      <c r="C116" s="63">
        <f>100*(SUM(Taulukko!D125:D127)-SUM(Taulukko!D113:D115))/SUM(Taulukko!D113:D115)</f>
        <v>4.601314661331816</v>
      </c>
      <c r="D116" s="63">
        <f>100*(SUM(Taulukko!E125:E127)-SUM(Taulukko!E113:E115))/SUM(Taulukko!E113:E115)</f>
        <v>4.71485036702426</v>
      </c>
      <c r="E116" s="63">
        <f>100*(SUM(Taulukko!F125:F127)-SUM(Taulukko!F113:F115))/SUM(Taulukko!F113:F115)</f>
        <v>4.463276836158196</v>
      </c>
      <c r="F116" s="63">
        <f>100*(SUM(Taulukko!H125:H127)-SUM(Taulukko!H113:H115))/SUM(Taulukko!H113:H115)</f>
        <v>4.087112171837705</v>
      </c>
      <c r="G116" s="63">
        <f>100*(SUM(Taulukko!I125:I127)-SUM(Taulukko!I113:I115))/SUM(Taulukko!I113:I115)</f>
        <v>3.5448316949657537</v>
      </c>
      <c r="H116" s="63">
        <f>100*(SUM(Taulukko!J125:J127)-SUM(Taulukko!J113:J115))/SUM(Taulukko!J113:J115)</f>
        <v>3.525545264415898</v>
      </c>
      <c r="I116" s="63">
        <f>100*(SUM(Taulukko!L125:L127)-SUM(Taulukko!L113:L115))/SUM(Taulukko!L113:L115)</f>
        <v>6.5371569534381715</v>
      </c>
      <c r="J116" s="63">
        <f>100*(SUM(Taulukko!M125:M127)-SUM(Taulukko!M113:M115))/SUM(Taulukko!M113:M115)</f>
        <v>6.474413344642346</v>
      </c>
      <c r="K116" s="63">
        <f>100*(SUM(Taulukko!N125:N127)-SUM(Taulukko!N113:N115))/SUM(Taulukko!N113:N115)</f>
        <v>6.156452979384341</v>
      </c>
      <c r="L116" s="63">
        <f>100*(SUM(Taulukko!P125:P127)-SUM(Taulukko!P113:P115))/SUM(Taulukko!P113:P115)</f>
        <v>5.742683600220859</v>
      </c>
      <c r="M116" s="63">
        <f>100*(SUM(Taulukko!Q125:Q127)-SUM(Taulukko!Q113:Q115))/SUM(Taulukko!Q113:Q115)</f>
        <v>5.705622932745327</v>
      </c>
      <c r="N116" s="63">
        <f>100*(SUM(Taulukko!R125:R127)-SUM(Taulukko!R113:R115))/SUM(Taulukko!R113:R115)</f>
        <v>6.349206349206336</v>
      </c>
      <c r="O116" s="63">
        <f>100*(SUM(Taulukko!T125:T127)-SUM(Taulukko!T113:T115))/SUM(Taulukko!T113:T115)</f>
        <v>1.4882655981683015</v>
      </c>
      <c r="P116" s="63">
        <f>100*(SUM(Taulukko!U125:U127)-SUM(Taulukko!U113:U115))/SUM(Taulukko!U113:U115)</f>
        <v>0.7400828892835999</v>
      </c>
      <c r="Q116" s="63">
        <f>100*(SUM(Taulukko!V125:V127)-SUM(Taulukko!V113:V115))/SUM(Taulukko!V113:V115)</f>
        <v>1.7267043763024745</v>
      </c>
      <c r="R116" s="63">
        <f>100*(SUM(Taulukko!X125:X127)-SUM(Taulukko!X113:X115))/SUM(Taulukko!X113:X115)</f>
        <v>3.6668561682774405</v>
      </c>
      <c r="S116" s="63">
        <f>100*(SUM(Taulukko!Y125:Y127)-SUM(Taulukko!Y113:Y115))/SUM(Taulukko!Y113:Y115)</f>
        <v>4.167816726469767</v>
      </c>
      <c r="T116" s="63">
        <f>100*(SUM(Taulukko!Z125:Z127)-SUM(Taulukko!Z113:Z115))/SUM(Taulukko!Z113:Z115)</f>
        <v>4.063018242122716</v>
      </c>
      <c r="U116" s="63">
        <f>100*(SUM(Taulukko!AB125:AB127)-SUM(Taulukko!AB113:AB115))/SUM(Taulukko!AB113:AB115)</f>
        <v>5.1068553982792375</v>
      </c>
      <c r="V116" s="63">
        <f>100*(SUM(Taulukko!AC125:AC127)-SUM(Taulukko!AC113:AC115))/SUM(Taulukko!AC113:AC115)</f>
        <v>5.261715538503696</v>
      </c>
      <c r="W116" s="63">
        <f>100*(SUM(Taulukko!AD125:AD127)-SUM(Taulukko!AD113:AD115))/SUM(Taulukko!AD113:AD115)</f>
        <v>5.23861766319253</v>
      </c>
      <c r="X116" s="63">
        <f>100*(SUM(Taulukko!AF125:AF127)-SUM(Taulukko!AF113:AF115))/SUM(Taulukko!AF113:AF115)</f>
        <v>8.474576271186427</v>
      </c>
      <c r="Y116" s="63">
        <f>100*(SUM(Taulukko!AG125:AG127)-SUM(Taulukko!AG113:AG115))/SUM(Taulukko!AG113:AG115)</f>
        <v>8.724832214765085</v>
      </c>
      <c r="Z116" s="63">
        <f>100*(SUM(Taulukko!AH125:AH127)-SUM(Taulukko!AH113:AH115))/SUM(Taulukko!AH113:AH115)</f>
        <v>8.57076673615937</v>
      </c>
      <c r="AA116" s="63">
        <f>100*(SUM(Taulukko!AJ125:AJ127)-SUM(Taulukko!AJ113:AJ115))/SUM(Taulukko!AJ113:AJ115)</f>
        <v>5.689461883408074</v>
      </c>
      <c r="AB116" s="63">
        <f>100*(SUM(Taulukko!AK125:AK127)-SUM(Taulukko!AK113:AK115))/SUM(Taulukko!AK113:AK115)</f>
        <v>5.783065855008295</v>
      </c>
      <c r="AC116" s="63">
        <f>100*(SUM(Taulukko!AL125:AL127)-SUM(Taulukko!AL113:AL115))/SUM(Taulukko!AL113:AL115)</f>
        <v>5.480210351508429</v>
      </c>
      <c r="AD116" s="104">
        <v>5</v>
      </c>
    </row>
    <row r="117" spans="1:30" ht="12.75">
      <c r="A117" s="102" t="s">
        <v>178</v>
      </c>
      <c r="B117" s="14" t="s">
        <v>113</v>
      </c>
      <c r="C117" s="63">
        <f>100*(SUM(Taulukko!D126:D128)-SUM(Taulukko!D114:D116))/SUM(Taulukko!D114:D116)</f>
        <v>4.064171122994649</v>
      </c>
      <c r="D117" s="63">
        <f>100*(SUM(Taulukko!E126:E128)-SUM(Taulukko!E114:E116))/SUM(Taulukko!E114:E116)</f>
        <v>4.336806533370875</v>
      </c>
      <c r="E117" s="63">
        <f>100*(SUM(Taulukko!F126:F128)-SUM(Taulukko!F114:F116))/SUM(Taulukko!F114:F116)</f>
        <v>4.393128696141922</v>
      </c>
      <c r="F117" s="63">
        <f>100*(SUM(Taulukko!H126:H128)-SUM(Taulukko!H114:H116))/SUM(Taulukko!H114:H116)</f>
        <v>1.01408450704226</v>
      </c>
      <c r="G117" s="63">
        <f>100*(SUM(Taulukko!I126:I128)-SUM(Taulukko!I114:I116))/SUM(Taulukko!I114:I116)</f>
        <v>1.0164424514200232</v>
      </c>
      <c r="H117" s="63">
        <f>100*(SUM(Taulukko!J126:J128)-SUM(Taulukko!J114:J116))/SUM(Taulukko!J114:J116)</f>
        <v>3.5171385991058157</v>
      </c>
      <c r="I117" s="63">
        <f>100*(SUM(Taulukko!L126:L128)-SUM(Taulukko!L114:L116))/SUM(Taulukko!L114:L116)</f>
        <v>6.51085141903173</v>
      </c>
      <c r="J117" s="63">
        <f>100*(SUM(Taulukko!M126:M128)-SUM(Taulukko!M114:M116))/SUM(Taulukko!M114:M116)</f>
        <v>6.741889985895622</v>
      </c>
      <c r="K117" s="63">
        <f>100*(SUM(Taulukko!N126:N128)-SUM(Taulukko!N114:N116))/SUM(Taulukko!N114:N116)</f>
        <v>6.754855052068659</v>
      </c>
      <c r="L117" s="63">
        <f>100*(SUM(Taulukko!P126:P128)-SUM(Taulukko!P114:P116))/SUM(Taulukko!P114:P116)</f>
        <v>6.322881575537714</v>
      </c>
      <c r="M117" s="63">
        <f>100*(SUM(Taulukko!Q126:Q128)-SUM(Taulukko!Q114:Q116))/SUM(Taulukko!Q114:Q116)</f>
        <v>6.151724137931022</v>
      </c>
      <c r="N117" s="63">
        <f>100*(SUM(Taulukko!R126:R128)-SUM(Taulukko!R114:R116))/SUM(Taulukko!R114:R116)</f>
        <v>6.348766287773784</v>
      </c>
      <c r="O117" s="63">
        <f>100*(SUM(Taulukko!T126:T128)-SUM(Taulukko!T114:T116))/SUM(Taulukko!T114:T116)</f>
        <v>3.411572052401747</v>
      </c>
      <c r="P117" s="63">
        <f>100*(SUM(Taulukko!U126:U128)-SUM(Taulukko!U114:U116))/SUM(Taulukko!U114:U116)</f>
        <v>2.505219206680612</v>
      </c>
      <c r="Q117" s="63">
        <f>100*(SUM(Taulukko!V126:V128)-SUM(Taulukko!V114:V116))/SUM(Taulukko!V114:V116)</f>
        <v>2.144772117962463</v>
      </c>
      <c r="R117" s="63">
        <f>100*(SUM(Taulukko!X126:X128)-SUM(Taulukko!X114:X116))/SUM(Taulukko!X114:X116)</f>
        <v>4.156738151972462</v>
      </c>
      <c r="S117" s="63">
        <f>100*(SUM(Taulukko!Y126:Y128)-SUM(Taulukko!Y114:Y116))/SUM(Taulukko!Y114:Y116)</f>
        <v>4.326260677872689</v>
      </c>
      <c r="T117" s="63">
        <f>100*(SUM(Taulukko!Z126:Z128)-SUM(Taulukko!Z114:Z116))/SUM(Taulukko!Z114:Z116)</f>
        <v>4.105814273904667</v>
      </c>
      <c r="U117" s="63">
        <f>100*(SUM(Taulukko!AB126:AB128)-SUM(Taulukko!AB114:AB116))/SUM(Taulukko!AB114:AB116)</f>
        <v>5.324675324675325</v>
      </c>
      <c r="V117" s="63">
        <f>100*(SUM(Taulukko!AC126:AC128)-SUM(Taulukko!AC114:AC116))/SUM(Taulukko!AC114:AC116)</f>
        <v>5.555555555555559</v>
      </c>
      <c r="W117" s="63">
        <f>100*(SUM(Taulukko!AD126:AD128)-SUM(Taulukko!AD114:AD116))/SUM(Taulukko!AD114:AD116)</f>
        <v>5.361050328227561</v>
      </c>
      <c r="X117" s="63">
        <f>100*(SUM(Taulukko!AF126:AF128)-SUM(Taulukko!AF114:AF116))/SUM(Taulukko!AF114:AF116)</f>
        <v>8.97407972119365</v>
      </c>
      <c r="Y117" s="63">
        <f>100*(SUM(Taulukko!AG126:AG128)-SUM(Taulukko!AG114:AG116))/SUM(Taulukko!AG114:AG116)</f>
        <v>8.80793175005764</v>
      </c>
      <c r="Z117" s="63">
        <f>100*(SUM(Taulukko!AH126:AH128)-SUM(Taulukko!AH114:AH116))/SUM(Taulukko!AH114:AH116)</f>
        <v>8.661598709974665</v>
      </c>
      <c r="AA117" s="63">
        <f>100*(SUM(Taulukko!AJ126:AJ128)-SUM(Taulukko!AJ114:AJ116))/SUM(Taulukko!AJ114:AJ116)</f>
        <v>5.712788259958059</v>
      </c>
      <c r="AB117" s="63">
        <f>100*(SUM(Taulukko!AK126:AK128)-SUM(Taulukko!AK114:AK116))/SUM(Taulukko!AK114:AK116)</f>
        <v>5.875862068965505</v>
      </c>
      <c r="AC117" s="63">
        <f>100*(SUM(Taulukko!AL126:AL128)-SUM(Taulukko!AL114:AL116))/SUM(Taulukko!AL114:AL116)</f>
        <v>5.626034197462762</v>
      </c>
      <c r="AD117" s="3">
        <v>6</v>
      </c>
    </row>
    <row r="118" spans="1:30" ht="12.75">
      <c r="A118" s="102" t="s">
        <v>178</v>
      </c>
      <c r="B118" s="14" t="s">
        <v>115</v>
      </c>
      <c r="C118" s="63">
        <f>100*(SUM(Taulukko!D127:D129)-SUM(Taulukko!D115:D117))/SUM(Taulukko!D115:D117)</f>
        <v>3.470990625791723</v>
      </c>
      <c r="D118" s="63">
        <f>100*(SUM(Taulukko!E127:E129)-SUM(Taulukko!E115:E117))/SUM(Taulukko!E115:E117)</f>
        <v>4.069604266067905</v>
      </c>
      <c r="E118" s="63">
        <f>100*(SUM(Taulukko!F127:F129)-SUM(Taulukko!F115:F117))/SUM(Taulukko!F115:F117)</f>
        <v>4.351487928130263</v>
      </c>
      <c r="F118" s="63">
        <f>100*(SUM(Taulukko!H127:H129)-SUM(Taulukko!H115:H117))/SUM(Taulukko!H115:H117)</f>
        <v>-0.16198704103670786</v>
      </c>
      <c r="G118" s="63">
        <f>100*(SUM(Taulukko!I127:I129)-SUM(Taulukko!I115:I117))/SUM(Taulukko!I115:I117)</f>
        <v>0.5666567253206356</v>
      </c>
      <c r="H118" s="63">
        <f>100*(SUM(Taulukko!J127:J129)-SUM(Taulukko!J115:J117))/SUM(Taulukko!J115:J117)</f>
        <v>3.479036574487079</v>
      </c>
      <c r="I118" s="63">
        <f>100*(SUM(Taulukko!L127:L129)-SUM(Taulukko!L115:L117))/SUM(Taulukko!L115:L117)</f>
        <v>5.798904927824806</v>
      </c>
      <c r="J118" s="63">
        <f>100*(SUM(Taulukko!M127:M129)-SUM(Taulukko!M115:M117))/SUM(Taulukko!M115:M117)</f>
        <v>7.009215302987998</v>
      </c>
      <c r="K118" s="63">
        <f>100*(SUM(Taulukko!N127:N129)-SUM(Taulukko!N115:N117))/SUM(Taulukko!N115:N117)</f>
        <v>7.373142696944197</v>
      </c>
      <c r="L118" s="63">
        <f>100*(SUM(Taulukko!P127:P129)-SUM(Taulukko!P115:P117))/SUM(Taulukko!P115:P117)</f>
        <v>5.59458103361765</v>
      </c>
      <c r="M118" s="63">
        <f>100*(SUM(Taulukko!Q127:Q129)-SUM(Taulukko!Q115:Q117))/SUM(Taulukko!Q115:Q117)</f>
        <v>5.486968449931413</v>
      </c>
      <c r="N118" s="63">
        <f>100*(SUM(Taulukko!R127:R129)-SUM(Taulukko!R115:R117))/SUM(Taulukko!R115:R117)</f>
        <v>6.179310344827596</v>
      </c>
      <c r="O118" s="63">
        <f>100*(SUM(Taulukko!T127:T129)-SUM(Taulukko!T115:T117))/SUM(Taulukko!T115:T117)</f>
        <v>2.865013774104677</v>
      </c>
      <c r="P118" s="63">
        <f>100*(SUM(Taulukko!U127:U129)-SUM(Taulukko!U115:U117))/SUM(Taulukko!U115:U117)</f>
        <v>3.197848176927671</v>
      </c>
      <c r="Q118" s="63">
        <f>100*(SUM(Taulukko!V127:V129)-SUM(Taulukko!V115:V117))/SUM(Taulukko!V115:V117)</f>
        <v>2.563338301043226</v>
      </c>
      <c r="R118" s="63">
        <f>100*(SUM(Taulukko!X127:X129)-SUM(Taulukko!X115:X117))/SUM(Taulukko!X115:X117)</f>
        <v>4.421768707483005</v>
      </c>
      <c r="S118" s="63">
        <f>100*(SUM(Taulukko!Y127:Y129)-SUM(Taulukko!Y115:Y117))/SUM(Taulukko!Y115:Y117)</f>
        <v>4.567969179966985</v>
      </c>
      <c r="T118" s="63">
        <f>100*(SUM(Taulukko!Z127:Z129)-SUM(Taulukko!Z115:Z117))/SUM(Taulukko!Z115:Z117)</f>
        <v>4.1208791208791204</v>
      </c>
      <c r="U118" s="63">
        <f>100*(SUM(Taulukko!AB127:AB129)-SUM(Taulukko!AB115:AB117))/SUM(Taulukko!AB115:AB117)</f>
        <v>5.755214878110087</v>
      </c>
      <c r="V118" s="63">
        <f>100*(SUM(Taulukko!AC127:AC129)-SUM(Taulukko!AC115:AC117))/SUM(Taulukko!AC115:AC117)</f>
        <v>5.569205569205547</v>
      </c>
      <c r="W118" s="63">
        <f>100*(SUM(Taulukko!AD127:AD129)-SUM(Taulukko!AD115:AD117))/SUM(Taulukko!AD115:AD117)</f>
        <v>5.316248636859308</v>
      </c>
      <c r="X118" s="63">
        <f>100*(SUM(Taulukko!AF127:AF129)-SUM(Taulukko!AF115:AF117))/SUM(Taulukko!AF115:AF117)</f>
        <v>8.70113493064311</v>
      </c>
      <c r="Y118" s="63">
        <f>100*(SUM(Taulukko!AG127:AG129)-SUM(Taulukko!AG115:AG117))/SUM(Taulukko!AG115:AG117)</f>
        <v>8.58909757214842</v>
      </c>
      <c r="Z118" s="63">
        <f>100*(SUM(Taulukko!AH127:AH129)-SUM(Taulukko!AH115:AH117))/SUM(Taulukko!AH115:AH117)</f>
        <v>8.61002976871995</v>
      </c>
      <c r="AA118" s="63">
        <f>100*(SUM(Taulukko!AJ127:AJ129)-SUM(Taulukko!AJ115:AJ117))/SUM(Taulukko!AJ115:AJ117)</f>
        <v>5.0664660145472755</v>
      </c>
      <c r="AB118" s="63">
        <f>100*(SUM(Taulukko!AK127:AK129)-SUM(Taulukko!AK115:AK117))/SUM(Taulukko!AK115:AK117)</f>
        <v>5.6241426611796985</v>
      </c>
      <c r="AC118" s="63">
        <f>100*(SUM(Taulukko!AL127:AL129)-SUM(Taulukko!AL115:AL117))/SUM(Taulukko!AL115:AL117)</f>
        <v>5.6883759274525945</v>
      </c>
      <c r="AD118" s="3">
        <v>7</v>
      </c>
    </row>
    <row r="119" spans="1:30" ht="12.75">
      <c r="A119" s="102" t="s">
        <v>178</v>
      </c>
      <c r="B119" s="14" t="s">
        <v>117</v>
      </c>
      <c r="C119" s="63">
        <f>100*(SUM(Taulukko!D128:D130)-SUM(Taulukko!D116:D118))/SUM(Taulukko!D116:D118)</f>
        <v>3.758252920264096</v>
      </c>
      <c r="D119" s="63">
        <f>100*(SUM(Taulukko!E128:E130)-SUM(Taulukko!E116:E118))/SUM(Taulukko!E116:E118)</f>
        <v>4.3405208625035</v>
      </c>
      <c r="E119" s="63">
        <f>100*(SUM(Taulukko!F128:F130)-SUM(Taulukko!F116:F118))/SUM(Taulukko!F116:F118)</f>
        <v>4.563269876819695</v>
      </c>
      <c r="F119" s="63">
        <f>100*(SUM(Taulukko!H128:H130)-SUM(Taulukko!H116:H118))/SUM(Taulukko!H116:H118)</f>
        <v>0.4639737991266344</v>
      </c>
      <c r="G119" s="63">
        <f>100*(SUM(Taulukko!I128:I130)-SUM(Taulukko!I116:I118))/SUM(Taulukko!I116:I118)</f>
        <v>0.29708853238265</v>
      </c>
      <c r="H119" s="63">
        <f>100*(SUM(Taulukko!J128:J130)-SUM(Taulukko!J116:J118))/SUM(Taulukko!J116:J118)</f>
        <v>3.3204862140527687</v>
      </c>
      <c r="I119" s="63">
        <f>100*(SUM(Taulukko!L128:L130)-SUM(Taulukko!L116:L118))/SUM(Taulukko!L116:L118)</f>
        <v>6.544566544566547</v>
      </c>
      <c r="J119" s="63">
        <f>100*(SUM(Taulukko!M128:M130)-SUM(Taulukko!M116:M118))/SUM(Taulukko!M116:M118)</f>
        <v>8.146696528555438</v>
      </c>
      <c r="K119" s="63">
        <f>100*(SUM(Taulukko!N128:N130)-SUM(Taulukko!N116:N118))/SUM(Taulukko!N116:N118)</f>
        <v>7.954228300307005</v>
      </c>
      <c r="L119" s="63">
        <f>100*(SUM(Taulukko!P128:P130)-SUM(Taulukko!P116:P118))/SUM(Taulukko!P116:P118)</f>
        <v>5.695564516129023</v>
      </c>
      <c r="M119" s="63">
        <f>100*(SUM(Taulukko!Q128:Q130)-SUM(Taulukko!Q116:Q118))/SUM(Taulukko!Q116:Q118)</f>
        <v>5.497811816192567</v>
      </c>
      <c r="N119" s="63">
        <f>100*(SUM(Taulukko!R128:R130)-SUM(Taulukko!R116:R118))/SUM(Taulukko!R116:R118)</f>
        <v>5.982436882546655</v>
      </c>
      <c r="O119" s="63">
        <f>100*(SUM(Taulukko!T128:T130)-SUM(Taulukko!T116:T118))/SUM(Taulukko!T116:T118)</f>
        <v>3.486394557823149</v>
      </c>
      <c r="P119" s="63">
        <f>100*(SUM(Taulukko!U128:U130)-SUM(Taulukko!U116:U118))/SUM(Taulukko!U116:U118)</f>
        <v>3.5318766836276425</v>
      </c>
      <c r="Q119" s="63">
        <f>100*(SUM(Taulukko!V128:V130)-SUM(Taulukko!V116:V118))/SUM(Taulukko!V116:V118)</f>
        <v>2.921013412816695</v>
      </c>
      <c r="R119" s="63">
        <f>100*(SUM(Taulukko!X128:X130)-SUM(Taulukko!X116:X118))/SUM(Taulukko!X116:X118)</f>
        <v>4.248604030104395</v>
      </c>
      <c r="S119" s="63">
        <f>100*(SUM(Taulukko!Y128:Y130)-SUM(Taulukko!Y116:Y118))/SUM(Taulukko!Y116:Y118)</f>
        <v>4.084429824561413</v>
      </c>
      <c r="T119" s="63">
        <f>100*(SUM(Taulukko!Z128:Z130)-SUM(Taulukko!Z116:Z118))/SUM(Taulukko!Z116:Z118)</f>
        <v>4.081073678444255</v>
      </c>
      <c r="U119" s="63">
        <f>100*(SUM(Taulukko!AB128:AB130)-SUM(Taulukko!AB116:AB118))/SUM(Taulukko!AB116:AB118)</f>
        <v>5.273885350318469</v>
      </c>
      <c r="V119" s="63">
        <f>100*(SUM(Taulukko!AC128:AC130)-SUM(Taulukko!AC116:AC118))/SUM(Taulukko!AC116:AC118)</f>
        <v>5.133079847908754</v>
      </c>
      <c r="W119" s="63">
        <f>100*(SUM(Taulukko!AD128:AD130)-SUM(Taulukko!AD116:AD118))/SUM(Taulukko!AD116:AD118)</f>
        <v>5.1316861254411945</v>
      </c>
      <c r="X119" s="63">
        <f>100*(SUM(Taulukko!AF128:AF130)-SUM(Taulukko!AF116:AF118))/SUM(Taulukko!AF116:AF118)</f>
        <v>8.66529774127311</v>
      </c>
      <c r="Y119" s="63">
        <f>100*(SUM(Taulukko!AG128:AG130)-SUM(Taulukko!AG116:AG118))/SUM(Taulukko!AG116:AG118)</f>
        <v>8.375056895766956</v>
      </c>
      <c r="Z119" s="63">
        <f>100*(SUM(Taulukko!AH128:AH130)-SUM(Taulukko!AH116:AH118))/SUM(Taulukko!AH116:AH118)</f>
        <v>8.507734303912642</v>
      </c>
      <c r="AA119" s="63">
        <f>100*(SUM(Taulukko!AJ128:AJ130)-SUM(Taulukko!AJ116:AJ118))/SUM(Taulukko!AJ116:AJ118)</f>
        <v>5.430430430430413</v>
      </c>
      <c r="AB119" s="63">
        <f>100*(SUM(Taulukko!AK128:AK130)-SUM(Taulukko!AK116:AK118))/SUM(Taulukko!AK116:AK118)</f>
        <v>5.584451136052553</v>
      </c>
      <c r="AC119" s="63">
        <f>100*(SUM(Taulukko!AL128:AL130)-SUM(Taulukko!AL116:AL118))/SUM(Taulukko!AL116:AL118)</f>
        <v>5.7792385647767635</v>
      </c>
      <c r="AD119" s="3">
        <v>8</v>
      </c>
    </row>
    <row r="120" spans="1:30" ht="12.75">
      <c r="A120" s="102" t="s">
        <v>178</v>
      </c>
      <c r="B120" s="14" t="s">
        <v>119</v>
      </c>
      <c r="C120" s="63">
        <f>100*(SUM(Taulukko!D129:D131)-SUM(Taulukko!D117:D119))/SUM(Taulukko!D117:D119)</f>
        <v>5.63112078346028</v>
      </c>
      <c r="D120" s="63">
        <f>100*(SUM(Taulukko!E129:E131)-SUM(Taulukko!E117:E119))/SUM(Taulukko!E117:E119)</f>
        <v>5.252863928471659</v>
      </c>
      <c r="E120" s="63">
        <f>100*(SUM(Taulukko!F129:F131)-SUM(Taulukko!F117:F119))/SUM(Taulukko!F117:F119)</f>
        <v>4.828356126151273</v>
      </c>
      <c r="F120" s="63">
        <f>100*(SUM(Taulukko!H129:H131)-SUM(Taulukko!H117:H119))/SUM(Taulukko!H117:H119)</f>
        <v>5.899532710280387</v>
      </c>
      <c r="G120" s="63">
        <f>100*(SUM(Taulukko!I129:I131)-SUM(Taulukko!I117:I119))/SUM(Taulukko!I117:I119)</f>
        <v>5.340808498082037</v>
      </c>
      <c r="H120" s="63">
        <f>100*(SUM(Taulukko!J129:J131)-SUM(Taulukko!J117:J119))/SUM(Taulukko!J117:J119)</f>
        <v>3.132387706855799</v>
      </c>
      <c r="I120" s="63">
        <f>100*(SUM(Taulukko!L129:L131)-SUM(Taulukko!L117:L119))/SUM(Taulukko!L117:L119)</f>
        <v>10.276579548338</v>
      </c>
      <c r="J120" s="63">
        <f>100*(SUM(Taulukko!M129:M131)-SUM(Taulukko!M117:M119))/SUM(Taulukko!M117:M119)</f>
        <v>9.997222993612885</v>
      </c>
      <c r="K120" s="63">
        <f>100*(SUM(Taulukko!N129:N131)-SUM(Taulukko!N117:N119))/SUM(Taulukko!N117:N119)</f>
        <v>8.275479033601764</v>
      </c>
      <c r="L120" s="63">
        <f>100*(SUM(Taulukko!P129:P131)-SUM(Taulukko!P117:P119))/SUM(Taulukko!P117:P119)</f>
        <v>5.331529093369415</v>
      </c>
      <c r="M120" s="63">
        <f>100*(SUM(Taulukko!Q129:Q131)-SUM(Taulukko!Q117:Q119))/SUM(Taulukko!Q117:Q119)</f>
        <v>5.328983143012497</v>
      </c>
      <c r="N120" s="63">
        <f>100*(SUM(Taulukko!R129:R131)-SUM(Taulukko!R117:R119))/SUM(Taulukko!R117:R119)</f>
        <v>5.787605787605785</v>
      </c>
      <c r="O120" s="63">
        <f>100*(SUM(Taulukko!T129:T131)-SUM(Taulukko!T117:T119))/SUM(Taulukko!T117:T119)</f>
        <v>3.4296602095903315</v>
      </c>
      <c r="P120" s="63">
        <f>100*(SUM(Taulukko!U129:U131)-SUM(Taulukko!U117:U119))/SUM(Taulukko!U117:U119)</f>
        <v>3.8058136050344586</v>
      </c>
      <c r="Q120" s="63">
        <f>100*(SUM(Taulukko!V129:V131)-SUM(Taulukko!V117:V119))/SUM(Taulukko!V117:V119)</f>
        <v>3.186420488385958</v>
      </c>
      <c r="R120" s="63">
        <f>100*(SUM(Taulukko!X129:X131)-SUM(Taulukko!X117:X119))/SUM(Taulukko!X117:X119)</f>
        <v>4.505208333333306</v>
      </c>
      <c r="S120" s="63">
        <f>100*(SUM(Taulukko!Y129:Y131)-SUM(Taulukko!Y117:Y119))/SUM(Taulukko!Y117:Y119)</f>
        <v>4.402515723270446</v>
      </c>
      <c r="T120" s="63">
        <f>100*(SUM(Taulukko!Z129:Z131)-SUM(Taulukko!Z117:Z119))/SUM(Taulukko!Z117:Z119)</f>
        <v>4.040404040404043</v>
      </c>
      <c r="U120" s="63">
        <f>100*(SUM(Taulukko!AB129:AB131)-SUM(Taulukko!AB117:AB119))/SUM(Taulukko!AB117:AB119)</f>
        <v>5.157437567861005</v>
      </c>
      <c r="V120" s="63">
        <f>100*(SUM(Taulukko!AC129:AC131)-SUM(Taulukko!AC117:AC119))/SUM(Taulukko!AC117:AC119)</f>
        <v>4.889249054565091</v>
      </c>
      <c r="W120" s="63">
        <f>100*(SUM(Taulukko!AD129:AD131)-SUM(Taulukko!AD117:AD119))/SUM(Taulukko!AD117:AD119)</f>
        <v>4.890570116184805</v>
      </c>
      <c r="X120" s="63">
        <f>100*(SUM(Taulukko!AF129:AF131)-SUM(Taulukko!AF117:AF119))/SUM(Taulukko!AF117:AF119)</f>
        <v>8.735733099209822</v>
      </c>
      <c r="Y120" s="63">
        <f>100*(SUM(Taulukko!AG129:AG131)-SUM(Taulukko!AG117:AG119))/SUM(Taulukko!AG117:AG119)</f>
        <v>8.630817894261169</v>
      </c>
      <c r="Z120" s="63">
        <f>100*(SUM(Taulukko!AH129:AH131)-SUM(Taulukko!AH117:AH119))/SUM(Taulukko!AH117:AH119)</f>
        <v>8.402981703184984</v>
      </c>
      <c r="AA120" s="63">
        <f>100*(SUM(Taulukko!AJ129:AJ131)-SUM(Taulukko!AJ117:AJ119))/SUM(Taulukko!AJ117:AJ119)</f>
        <v>6.325381935138038</v>
      </c>
      <c r="AB120" s="63">
        <f>100*(SUM(Taulukko!AK129:AK131)-SUM(Taulukko!AK117:AK119))/SUM(Taulukko!AK117:AK119)</f>
        <v>6.256830601092906</v>
      </c>
      <c r="AC120" s="63">
        <f>100*(SUM(Taulukko!AL129:AL131)-SUM(Taulukko!AL117:AL119))/SUM(Taulukko!AL117:AL119)</f>
        <v>5.842205842205836</v>
      </c>
      <c r="AD120" s="3">
        <v>9</v>
      </c>
    </row>
    <row r="121" spans="1:30" ht="12.75">
      <c r="A121" s="102" t="s">
        <v>178</v>
      </c>
      <c r="B121" s="14" t="s">
        <v>121</v>
      </c>
      <c r="C121" s="63">
        <f>100*(SUM(Taulukko!D130:D132)-SUM(Taulukko!D118:D120))/SUM(Taulukko!D118:D120)</f>
        <v>5.409314434480761</v>
      </c>
      <c r="D121" s="63">
        <f>100*(SUM(Taulukko!E130:E132)-SUM(Taulukko!E118:E120))/SUM(Taulukko!E118:E120)</f>
        <v>5.317371937639205</v>
      </c>
      <c r="E121" s="63">
        <f>100*(SUM(Taulukko!F130:F132)-SUM(Taulukko!F118:F120))/SUM(Taulukko!F118:F120)</f>
        <v>5.008347245409015</v>
      </c>
      <c r="F121" s="63">
        <f>100*(SUM(Taulukko!H130:H132)-SUM(Taulukko!H118:H120))/SUM(Taulukko!H118:H120)</f>
        <v>5.5985153108567784</v>
      </c>
      <c r="G121" s="63">
        <f>100*(SUM(Taulukko!I130:I132)-SUM(Taulukko!I118:I120))/SUM(Taulukko!I118:I120)</f>
        <v>4.998529844163464</v>
      </c>
      <c r="H121" s="63">
        <f>100*(SUM(Taulukko!J130:J132)-SUM(Taulukko!J118:J120))/SUM(Taulukko!J118:J120)</f>
        <v>2.974963181148755</v>
      </c>
      <c r="I121" s="63">
        <f>100*(SUM(Taulukko!L130:L132)-SUM(Taulukko!L118:L120))/SUM(Taulukko!L118:L120)</f>
        <v>8.275493860117457</v>
      </c>
      <c r="J121" s="63">
        <f>100*(SUM(Taulukko!M130:M132)-SUM(Taulukko!M118:M120))/SUM(Taulukko!M118:M120)</f>
        <v>8.29416643627317</v>
      </c>
      <c r="K121" s="63">
        <f>100*(SUM(Taulukko!N130:N132)-SUM(Taulukko!N118:N120))/SUM(Taulukko!N118:N120)</f>
        <v>8.172280508006617</v>
      </c>
      <c r="L121" s="63">
        <f>100*(SUM(Taulukko!P130:P132)-SUM(Taulukko!P118:P120))/SUM(Taulukko!P118:P120)</f>
        <v>5.583756345177652</v>
      </c>
      <c r="M121" s="63">
        <f>100*(SUM(Taulukko!Q130:Q132)-SUM(Taulukko!Q118:Q120))/SUM(Taulukko!Q118:Q120)</f>
        <v>5.531453362255959</v>
      </c>
      <c r="N121" s="63">
        <f>100*(SUM(Taulukko!R130:R132)-SUM(Taulukko!R118:R120))/SUM(Taulukko!R118:R120)</f>
        <v>5.623471882640568</v>
      </c>
      <c r="O121" s="63">
        <f>100*(SUM(Taulukko!T130:T132)-SUM(Taulukko!T118:T120))/SUM(Taulukko!T118:T120)</f>
        <v>3.2690421706440014</v>
      </c>
      <c r="P121" s="63">
        <f>100*(SUM(Taulukko!U130:U132)-SUM(Taulukko!U118:U120))/SUM(Taulukko!U118:U120)</f>
        <v>3.2123735871504917</v>
      </c>
      <c r="Q121" s="63">
        <f>100*(SUM(Taulukko!V130:V132)-SUM(Taulukko!V118:V120))/SUM(Taulukko!V118:V120)</f>
        <v>3.3898305084745695</v>
      </c>
      <c r="R121" s="63">
        <f>100*(SUM(Taulukko!X130:X132)-SUM(Taulukko!X118:X120))/SUM(Taulukko!X118:X120)</f>
        <v>3.956422018348644</v>
      </c>
      <c r="S121" s="63">
        <f>100*(SUM(Taulukko!Y130:Y132)-SUM(Taulukko!Y118:Y120))/SUM(Taulukko!Y118:Y120)</f>
        <v>3.6956521739130497</v>
      </c>
      <c r="T121" s="63">
        <f>100*(SUM(Taulukko!Z130:Z132)-SUM(Taulukko!Z118:Z120))/SUM(Taulukko!Z118:Z120)</f>
        <v>3.9727891156462647</v>
      </c>
      <c r="U121" s="63">
        <f>100*(SUM(Taulukko!AB130:AB132)-SUM(Taulukko!AB118:AB120))/SUM(Taulukko!AB118:AB120)</f>
        <v>4.639463387367234</v>
      </c>
      <c r="V121" s="63">
        <f>100*(SUM(Taulukko!AC130:AC132)-SUM(Taulukko!AC118:AC120))/SUM(Taulukko!AC118:AC120)</f>
        <v>4.623655913978491</v>
      </c>
      <c r="W121" s="63">
        <f>100*(SUM(Taulukko!AD130:AD132)-SUM(Taulukko!AD118:AD120))/SUM(Taulukko!AD118:AD120)</f>
        <v>4.653039268423886</v>
      </c>
      <c r="X121" s="63">
        <f>100*(SUM(Taulukko!AF130:AF132)-SUM(Taulukko!AF118:AF120))/SUM(Taulukko!AF118:AF120)</f>
        <v>8.145106091717999</v>
      </c>
      <c r="Y121" s="63">
        <f>100*(SUM(Taulukko!AG130:AG132)-SUM(Taulukko!AG118:AG120))/SUM(Taulukko!AG118:AG120)</f>
        <v>8.092355973996867</v>
      </c>
      <c r="Z121" s="63">
        <f>100*(SUM(Taulukko!AH130:AH132)-SUM(Taulukko!AH118:AH120))/SUM(Taulukko!AH118:AH120)</f>
        <v>8.254822790489012</v>
      </c>
      <c r="AA121" s="63">
        <f>100*(SUM(Taulukko!AJ130:AJ132)-SUM(Taulukko!AJ118:AJ120))/SUM(Taulukko!AJ118:AJ120)</f>
        <v>6.6290550070521865</v>
      </c>
      <c r="AB121" s="63">
        <f>100*(SUM(Taulukko!AK130:AK132)-SUM(Taulukko!AK118:AK120))/SUM(Taulukko!AK118:AK120)</f>
        <v>6.07298474945534</v>
      </c>
      <c r="AC121" s="63">
        <f>100*(SUM(Taulukko!AL130:AL132)-SUM(Taulukko!AL118:AL120))/SUM(Taulukko!AL118:AL120)</f>
        <v>5.848748639825898</v>
      </c>
      <c r="AD121" s="3">
        <v>10</v>
      </c>
    </row>
    <row r="122" spans="1:30" ht="12.75">
      <c r="A122" s="102" t="s">
        <v>178</v>
      </c>
      <c r="B122" s="14" t="s">
        <v>122</v>
      </c>
      <c r="C122" s="63">
        <f>100*(SUM(Taulukko!D131:D133)-SUM(Taulukko!D119:D121))/SUM(Taulukko!D119:D121)</f>
        <v>5.58153126826418</v>
      </c>
      <c r="D122" s="63">
        <f>100*(SUM(Taulukko!E131:E133)-SUM(Taulukko!E119:E121))/SUM(Taulukko!E119:E121)</f>
        <v>5.128915996673136</v>
      </c>
      <c r="E122" s="63">
        <f>100*(SUM(Taulukko!F131:F133)-SUM(Taulukko!F119:F121))/SUM(Taulukko!F119:F121)</f>
        <v>4.936217415418749</v>
      </c>
      <c r="F122" s="63">
        <f>100*(SUM(Taulukko!H131:H133)-SUM(Taulukko!H119:H121))/SUM(Taulukko!H119:H121)</f>
        <v>5.78848560700876</v>
      </c>
      <c r="G122" s="63">
        <f>100*(SUM(Taulukko!I131:I133)-SUM(Taulukko!I119:I121))/SUM(Taulukko!I119:I121)</f>
        <v>5.017605633802806</v>
      </c>
      <c r="H122" s="63">
        <f>100*(SUM(Taulukko!J131:J133)-SUM(Taulukko!J119:J121))/SUM(Taulukko!J119:J121)</f>
        <v>2.878120411160062</v>
      </c>
      <c r="I122" s="63">
        <f>100*(SUM(Taulukko!L131:L133)-SUM(Taulukko!L119:L121))/SUM(Taulukko!L119:L121)</f>
        <v>8.251001335113495</v>
      </c>
      <c r="J122" s="63">
        <f>100*(SUM(Taulukko!M131:M133)-SUM(Taulukko!M119:M121))/SUM(Taulukko!M119:M121)</f>
        <v>7.454097012880239</v>
      </c>
      <c r="K122" s="63">
        <f>100*(SUM(Taulukko!N131:N133)-SUM(Taulukko!N119:N121))/SUM(Taulukko!N119:N121)</f>
        <v>7.878122426571521</v>
      </c>
      <c r="L122" s="63">
        <f>100*(SUM(Taulukko!P131:P133)-SUM(Taulukko!P119:P121))/SUM(Taulukko!P119:P121)</f>
        <v>5.480631276901011</v>
      </c>
      <c r="M122" s="63">
        <f>100*(SUM(Taulukko!Q131:Q133)-SUM(Taulukko!Q119:Q121))/SUM(Taulukko!Q119:Q121)</f>
        <v>5.374021064002154</v>
      </c>
      <c r="N122" s="63">
        <f>100*(SUM(Taulukko!R131:R133)-SUM(Taulukko!R119:R121))/SUM(Taulukko!R119:R121)</f>
        <v>5.462412114656568</v>
      </c>
      <c r="O122" s="63">
        <f>100*(SUM(Taulukko!T131:T133)-SUM(Taulukko!T119:T121))/SUM(Taulukko!T119:T121)</f>
        <v>3.2174195645108985</v>
      </c>
      <c r="P122" s="63">
        <f>100*(SUM(Taulukko!U131:U133)-SUM(Taulukko!U119:U121))/SUM(Taulukko!U119:U121)</f>
        <v>3.3551068883610484</v>
      </c>
      <c r="Q122" s="63">
        <f>100*(SUM(Taulukko!V131:V133)-SUM(Taulukko!V119:V121))/SUM(Taulukko!V119:V121)</f>
        <v>3.5608308605341246</v>
      </c>
      <c r="R122" s="63">
        <f>100*(SUM(Taulukko!X131:X133)-SUM(Taulukko!X119:X121))/SUM(Taulukko!X119:X121)</f>
        <v>4.515386827725047</v>
      </c>
      <c r="S122" s="63">
        <f>100*(SUM(Taulukko!Y131:Y133)-SUM(Taulukko!Y119:Y121))/SUM(Taulukko!Y119:Y121)</f>
        <v>4.176837537293186</v>
      </c>
      <c r="T122" s="63">
        <f>100*(SUM(Taulukko!Z131:Z133)-SUM(Taulukko!Z119:Z121))/SUM(Taulukko!Z119:Z121)</f>
        <v>3.9056143205858516</v>
      </c>
      <c r="U122" s="63">
        <f>100*(SUM(Taulukko!AB131:AB133)-SUM(Taulukko!AB119:AB121))/SUM(Taulukko!AB119:AB121)</f>
        <v>4.686215401479864</v>
      </c>
      <c r="V122" s="63">
        <f>100*(SUM(Taulukko!AC131:AC133)-SUM(Taulukko!AC119:AC121))/SUM(Taulukko!AC119:AC121)</f>
        <v>4.640557939914166</v>
      </c>
      <c r="W122" s="63">
        <f>100*(SUM(Taulukko!AD131:AD133)-SUM(Taulukko!AD119:AD121))/SUM(Taulukko!AD119:AD121)</f>
        <v>4.446825609429404</v>
      </c>
      <c r="X122" s="63">
        <f>100*(SUM(Taulukko!AF131:AF133)-SUM(Taulukko!AF119:AF121))/SUM(Taulukko!AF119:AF121)</f>
        <v>8.583589501064084</v>
      </c>
      <c r="Y122" s="63">
        <f>100*(SUM(Taulukko!AG131:AG133)-SUM(Taulukko!AG119:AG121))/SUM(Taulukko!AG119:AG121)</f>
        <v>8.298014722284208</v>
      </c>
      <c r="Z122" s="63">
        <f>100*(SUM(Taulukko!AH131:AH133)-SUM(Taulukko!AH119:AH121))/SUM(Taulukko!AH119:AH121)</f>
        <v>8.088235294117663</v>
      </c>
      <c r="AA122" s="63">
        <f>100*(SUM(Taulukko!AJ131:AJ133)-SUM(Taulukko!AJ119:AJ121))/SUM(Taulukko!AJ119:AJ121)</f>
        <v>6.6075514874141765</v>
      </c>
      <c r="AB122" s="63">
        <f>100*(SUM(Taulukko!AK131:AK133)-SUM(Taulukko!AK119:AK121))/SUM(Taulukko!AK119:AK121)</f>
        <v>6.165127648017379</v>
      </c>
      <c r="AC122" s="63">
        <f>100*(SUM(Taulukko!AL131:AL133)-SUM(Taulukko!AL119:AL121))/SUM(Taulukko!AL119:AL121)</f>
        <v>5.772357723577223</v>
      </c>
      <c r="AD122" s="3">
        <v>11</v>
      </c>
    </row>
    <row r="123" spans="1:30" ht="12.75">
      <c r="A123" s="102" t="s">
        <v>178</v>
      </c>
      <c r="B123" s="14" t="s">
        <v>123</v>
      </c>
      <c r="C123" s="63">
        <f>100*(SUM(Taulukko!D132:D134)-SUM(Taulukko!D120:D122))/SUM(Taulukko!D120:D122)</f>
        <v>4.090909090909101</v>
      </c>
      <c r="D123" s="63">
        <f>100*(SUM(Taulukko!E132:E134)-SUM(Taulukko!E120:E122))/SUM(Taulukko!E120:E122)</f>
        <v>4.4990339497654075</v>
      </c>
      <c r="E123" s="63">
        <f>100*(SUM(Taulukko!F132:F134)-SUM(Taulukko!F120:F122))/SUM(Taulukko!F120:F122)</f>
        <v>4.781647318960755</v>
      </c>
      <c r="F123" s="63">
        <f>100*(SUM(Taulukko!H132:H134)-SUM(Taulukko!H120:H122))/SUM(Taulukko!H120:H122)</f>
        <v>1.7715332926084337</v>
      </c>
      <c r="G123" s="63">
        <f>100*(SUM(Taulukko!I132:I134)-SUM(Taulukko!I120:I122))/SUM(Taulukko!I120:I122)</f>
        <v>2.4582967515364285</v>
      </c>
      <c r="H123" s="63">
        <f>100*(SUM(Taulukko!J132:J134)-SUM(Taulukko!J120:J122))/SUM(Taulukko!J120:J122)</f>
        <v>2.811127379209377</v>
      </c>
      <c r="I123" s="63">
        <f>100*(SUM(Taulukko!L132:L134)-SUM(Taulukko!L120:L122))/SUM(Taulukko!L120:L122)</f>
        <v>5.229263266357536</v>
      </c>
      <c r="J123" s="63">
        <f>100*(SUM(Taulukko!M132:M134)-SUM(Taulukko!M120:M122))/SUM(Taulukko!M120:M122)</f>
        <v>6.653992395437262</v>
      </c>
      <c r="K123" s="63">
        <f>100*(SUM(Taulukko!N132:N134)-SUM(Taulukko!N120:N122))/SUM(Taulukko!N120:N122)</f>
        <v>7.757443321496852</v>
      </c>
      <c r="L123" s="63">
        <f>100*(SUM(Taulukko!P132:P134)-SUM(Taulukko!P120:P122))/SUM(Taulukko!P120:P122)</f>
        <v>5.3700612131330185</v>
      </c>
      <c r="M123" s="63">
        <f>100*(SUM(Taulukko!Q132:Q134)-SUM(Taulukko!Q120:Q122))/SUM(Taulukko!Q120:Q122)</f>
        <v>5.325443786982252</v>
      </c>
      <c r="N123" s="63">
        <f>100*(SUM(Taulukko!R132:R134)-SUM(Taulukko!R120:R122))/SUM(Taulukko!R120:R122)</f>
        <v>5.331179321486272</v>
      </c>
      <c r="O123" s="63">
        <f>100*(SUM(Taulukko!T132:T134)-SUM(Taulukko!T120:T122))/SUM(Taulukko!T120:T122)</f>
        <v>5.003207184092356</v>
      </c>
      <c r="P123" s="63">
        <f>100*(SUM(Taulukko!U132:U134)-SUM(Taulukko!U120:U122))/SUM(Taulukko!U120:U122)</f>
        <v>4.1209605692262015</v>
      </c>
      <c r="Q123" s="63">
        <f>100*(SUM(Taulukko!V132:V134)-SUM(Taulukko!V120:V122))/SUM(Taulukko!V120:V122)</f>
        <v>3.73001776198935</v>
      </c>
      <c r="R123" s="63">
        <f>100*(SUM(Taulukko!X132:X134)-SUM(Taulukko!X120:X122))/SUM(Taulukko!X120:X122)</f>
        <v>3.8979248457655737</v>
      </c>
      <c r="S123" s="63">
        <f>100*(SUM(Taulukko!Y132:Y134)-SUM(Taulukko!Y120:Y122))/SUM(Taulukko!Y120:Y122)</f>
        <v>3.5078251484079868</v>
      </c>
      <c r="T123" s="63">
        <f>100*(SUM(Taulukko!Z132:Z134)-SUM(Taulukko!Z120:Z122))/SUM(Taulukko!Z120:Z122)</f>
        <v>3.8118410381184167</v>
      </c>
      <c r="U123" s="63">
        <f>100*(SUM(Taulukko!AB132:AB134)-SUM(Taulukko!AB120:AB122))/SUM(Taulukko!AB120:AB122)</f>
        <v>4.673884341167148</v>
      </c>
      <c r="V123" s="63">
        <f>100*(SUM(Taulukko!AC132:AC134)-SUM(Taulukko!AC120:AC122))/SUM(Taulukko!AC120:AC122)</f>
        <v>4.4628540887226205</v>
      </c>
      <c r="W123" s="63">
        <f>100*(SUM(Taulukko!AD132:AD134)-SUM(Taulukko!AD120:AD122))/SUM(Taulukko!AD120:AD122)</f>
        <v>4.133333333333334</v>
      </c>
      <c r="X123" s="63">
        <f>100*(SUM(Taulukko!AF132:AF134)-SUM(Taulukko!AF120:AF122))/SUM(Taulukko!AF120:AF122)</f>
        <v>7.959743824336677</v>
      </c>
      <c r="Y123" s="63">
        <f>100*(SUM(Taulukko!AG132:AG134)-SUM(Taulukko!AG120:AG122))/SUM(Taulukko!AG120:AG122)</f>
        <v>7.717823971693935</v>
      </c>
      <c r="Z123" s="63">
        <f>100*(SUM(Taulukko!AH132:AH134)-SUM(Taulukko!AH120:AH122))/SUM(Taulukko!AH120:AH122)</f>
        <v>7.9698915209209655</v>
      </c>
      <c r="AA123" s="63">
        <f>100*(SUM(Taulukko!AJ132:AJ134)-SUM(Taulukko!AJ120:AJ122))/SUM(Taulukko!AJ120:AJ122)</f>
        <v>5.763369354391801</v>
      </c>
      <c r="AB123" s="63">
        <f>100*(SUM(Taulukko!AK132:AK134)-SUM(Taulukko!AK120:AK122))/SUM(Taulukko!AK120:AK122)</f>
        <v>5.428031325951921</v>
      </c>
      <c r="AC123" s="63">
        <f>100*(SUM(Taulukko!AL132:AL134)-SUM(Taulukko!AL120:AL122))/SUM(Taulukko!AL120:AL122)</f>
        <v>5.639503507825142</v>
      </c>
      <c r="AD123" s="3">
        <v>12</v>
      </c>
    </row>
    <row r="124" spans="1:39" s="4" customFormat="1" ht="12.75">
      <c r="A124" s="35" t="s">
        <v>181</v>
      </c>
      <c r="B124" s="33" t="s">
        <v>97</v>
      </c>
      <c r="C124" s="34">
        <f>100*(SUM(Taulukko!D133:D135)-SUM(Taulukko!D121:D123))/SUM(Taulukko!D121:D123)</f>
        <v>4.817895038715231</v>
      </c>
      <c r="D124" s="34">
        <f>100*(SUM(Taulukko!E133:E135)-SUM(Taulukko!E121:E123))/SUM(Taulukko!E121:E123)</f>
        <v>4.659498207885298</v>
      </c>
      <c r="E124" s="34">
        <f>100*(SUM(Taulukko!F133:F135)-SUM(Taulukko!F121:F123))/SUM(Taulukko!F121:F123)</f>
        <v>4.628099173553706</v>
      </c>
      <c r="F124" s="34">
        <f>100*(SUM(Taulukko!H133:H135)-SUM(Taulukko!H121:H123))/SUM(Taulukko!H121:H123)</f>
        <v>3.2949953372707386</v>
      </c>
      <c r="G124" s="34">
        <f>100*(SUM(Taulukko!I133:I135)-SUM(Taulukko!I121:I123))/SUM(Taulukko!I121:I123)</f>
        <v>2.9205607476635516</v>
      </c>
      <c r="H124" s="34">
        <f>100*(SUM(Taulukko!J133:J135)-SUM(Taulukko!J121:J123))/SUM(Taulukko!J121:J123)</f>
        <v>2.744525547445249</v>
      </c>
      <c r="I124" s="34">
        <f>100*(SUM(Taulukko!L133:L135)-SUM(Taulukko!L121:L123))/SUM(Taulukko!L121:L123)</f>
        <v>8.57062306174231</v>
      </c>
      <c r="J124" s="34">
        <f>100*(SUM(Taulukko!M133:M135)-SUM(Taulukko!M121:M123))/SUM(Taulukko!M121:M123)</f>
        <v>8.083832335329355</v>
      </c>
      <c r="K124" s="34">
        <f>100*(SUM(Taulukko!N133:N135)-SUM(Taulukko!N121:N123))/SUM(Taulukko!N121:N123)</f>
        <v>7.974959172563982</v>
      </c>
      <c r="L124" s="34">
        <f>100*(SUM(Taulukko!P133:P135)-SUM(Taulukko!P121:P123))/SUM(Taulukko!P121:P123)</f>
        <v>5.299475572729778</v>
      </c>
      <c r="M124" s="34">
        <f>100*(SUM(Taulukko!Q133:Q135)-SUM(Taulukko!Q121:Q123))/SUM(Taulukko!Q121:Q123)</f>
        <v>5.230686695278971</v>
      </c>
      <c r="N124" s="34">
        <f>100*(SUM(Taulukko!R133:R135)-SUM(Taulukko!R121:R123))/SUM(Taulukko!R121:R123)</f>
        <v>5.146073438756377</v>
      </c>
      <c r="O124" s="34">
        <f>100*(SUM(Taulukko!T133:T135)-SUM(Taulukko!T121:T123))/SUM(Taulukko!T121:T123)</f>
        <v>3.6443606660383177</v>
      </c>
      <c r="P124" s="34">
        <f>100*(SUM(Taulukko!U133:U135)-SUM(Taulukko!U121:U123))/SUM(Taulukko!U121:U123)</f>
        <v>3.233392122281028</v>
      </c>
      <c r="Q124" s="34">
        <f>100*(SUM(Taulukko!V133:V135)-SUM(Taulukko!V121:V123))/SUM(Taulukko!V121:V123)</f>
        <v>3.927938570584747</v>
      </c>
      <c r="R124" s="34">
        <f>100*(SUM(Taulukko!X133:X135)-SUM(Taulukko!X121:X123))/SUM(Taulukko!X121:X123)</f>
        <v>4.268463914630718</v>
      </c>
      <c r="S124" s="34">
        <f>100*(SUM(Taulukko!Y133:Y135)-SUM(Taulukko!Y121:Y123))/SUM(Taulukko!Y121:Y123)</f>
        <v>3.8596491228070207</v>
      </c>
      <c r="T124" s="34">
        <f>100*(SUM(Taulukko!Z133:Z135)-SUM(Taulukko!Z121:Z123))/SUM(Taulukko!Z121:Z123)</f>
        <v>3.7186742118027363</v>
      </c>
      <c r="U124" s="34">
        <f>100*(SUM(Taulukko!AB133:AB135)-SUM(Taulukko!AB121:AB123))/SUM(Taulukko!AB121:AB123)</f>
        <v>3.937432578209284</v>
      </c>
      <c r="V124" s="34">
        <f>100*(SUM(Taulukko!AC133:AC135)-SUM(Taulukko!AC121:AC123))/SUM(Taulukko!AC121:AC123)</f>
        <v>3.60360360360361</v>
      </c>
      <c r="W124" s="34">
        <f>100*(SUM(Taulukko!AD133:AD135)-SUM(Taulukko!AD121:AD123))/SUM(Taulukko!AD121:AD123)</f>
        <v>3.713527851458886</v>
      </c>
      <c r="X124" s="34">
        <f>100*(SUM(Taulukko!AF133:AF135)-SUM(Taulukko!AF121:AF123))/SUM(Taulukko!AF121:AF123)</f>
        <v>8.513544274982937</v>
      </c>
      <c r="Y124" s="34">
        <f>100*(SUM(Taulukko!AG133:AG135)-SUM(Taulukko!AG121:AG123))/SUM(Taulukko!AG121:AG123)</f>
        <v>8.034338542813131</v>
      </c>
      <c r="Z124" s="34">
        <f>100*(SUM(Taulukko!AH133:AH135)-SUM(Taulukko!AH121:AH123))/SUM(Taulukko!AH121:AH123)</f>
        <v>7.920792079207921</v>
      </c>
      <c r="AA124" s="34">
        <f>100*(SUM(Taulukko!AJ133:AJ135)-SUM(Taulukko!AJ121:AJ123))/SUM(Taulukko!AJ121:AJ123)</f>
        <v>5.990016638935114</v>
      </c>
      <c r="AB124" s="34">
        <f>100*(SUM(Taulukko!AK133:AK135)-SUM(Taulukko!AK121:AK123))/SUM(Taulukko!AK121:AK123)</f>
        <v>5.6421278882321335</v>
      </c>
      <c r="AC124" s="34">
        <f>100*(SUM(Taulukko!AL133:AL135)-SUM(Taulukko!AL121:AL123))/SUM(Taulukko!AL121:AL123)</f>
        <v>5.477980665950585</v>
      </c>
      <c r="AD124" s="53" t="s">
        <v>180</v>
      </c>
      <c r="AE124" s="58"/>
      <c r="AF124" s="58"/>
      <c r="AG124" s="58"/>
      <c r="AH124" s="58"/>
      <c r="AI124" s="58"/>
      <c r="AJ124" s="58"/>
      <c r="AK124" s="58"/>
      <c r="AL124" s="58"/>
      <c r="AM124" s="36"/>
    </row>
    <row r="125" spans="1:30" ht="12.75">
      <c r="A125" s="102" t="s">
        <v>181</v>
      </c>
      <c r="B125" s="4" t="s">
        <v>101</v>
      </c>
      <c r="C125" s="63">
        <f>100*(SUM(Taulukko!D134:D136)-SUM(Taulukko!D122:D124))/SUM(Taulukko!D122:D124)</f>
        <v>4.635949943117182</v>
      </c>
      <c r="D125" s="63">
        <f>100*(SUM(Taulukko!E134:E136)-SUM(Taulukko!E122:E124))/SUM(Taulukko!E122:E124)</f>
        <v>4.560439560439566</v>
      </c>
      <c r="E125" s="63">
        <f>100*(SUM(Taulukko!F134:F136)-SUM(Taulukko!F122:F124))/SUM(Taulukko!F122:F124)</f>
        <v>4.444444444444441</v>
      </c>
      <c r="F125" s="63">
        <f>100*(SUM(Taulukko!H134:H136)-SUM(Taulukko!H122:H124))/SUM(Taulukko!H122:H124)</f>
        <v>2.7828191167574072</v>
      </c>
      <c r="G125" s="63">
        <f>100*(SUM(Taulukko!I134:I136)-SUM(Taulukko!I122:I124))/SUM(Taulukko!I122:I124)</f>
        <v>2.708211997670375</v>
      </c>
      <c r="H125" s="63">
        <f>100*(SUM(Taulukko!J134:J136)-SUM(Taulukko!J122:J124))/SUM(Taulukko!J122:J124)</f>
        <v>2.707423580786013</v>
      </c>
      <c r="I125" s="63">
        <f>100*(SUM(Taulukko!L134:L136)-SUM(Taulukko!L122:L124))/SUM(Taulukko!L122:L124)</f>
        <v>8.505002942907604</v>
      </c>
      <c r="J125" s="63">
        <f>100*(SUM(Taulukko!M134:M136)-SUM(Taulukko!M122:M124))/SUM(Taulukko!M122:M124)</f>
        <v>8.383071079761269</v>
      </c>
      <c r="K125" s="63">
        <f>100*(SUM(Taulukko!N134:N136)-SUM(Taulukko!N122:N124))/SUM(Taulukko!N122:N124)</f>
        <v>8.247422680412349</v>
      </c>
      <c r="L125" s="63">
        <f>100*(SUM(Taulukko!P134:P136)-SUM(Taulukko!P122:P124))/SUM(Taulukko!P122:P124)</f>
        <v>5.258833196384533</v>
      </c>
      <c r="M125" s="63">
        <f>100*(SUM(Taulukko!Q134:Q136)-SUM(Taulukko!Q122:Q124))/SUM(Taulukko!Q122:Q124)</f>
        <v>5.211117049706055</v>
      </c>
      <c r="N125" s="63">
        <f>100*(SUM(Taulukko!R134:R136)-SUM(Taulukko!R122:R124))/SUM(Taulukko!R122:R124)</f>
        <v>4.8799999999999875</v>
      </c>
      <c r="O125" s="63">
        <f>100*(SUM(Taulukko!T134:T136)-SUM(Taulukko!T122:T124))/SUM(Taulukko!T122:T124)</f>
        <v>5.726469692354557</v>
      </c>
      <c r="P125" s="63">
        <f>100*(SUM(Taulukko!U134:U136)-SUM(Taulukko!U122:U124))/SUM(Taulukko!U122:U124)</f>
        <v>4.94408475573869</v>
      </c>
      <c r="Q125" s="63">
        <f>100*(SUM(Taulukko!V134:V136)-SUM(Taulukko!V122:V124))/SUM(Taulukko!V122:V124)</f>
        <v>4.12614205717654</v>
      </c>
      <c r="R125" s="63">
        <f>100*(SUM(Taulukko!X134:X136)-SUM(Taulukko!X122:X124))/SUM(Taulukko!X122:X124)</f>
        <v>4.351487928130263</v>
      </c>
      <c r="S125" s="63">
        <f>100*(SUM(Taulukko!Y134:Y136)-SUM(Taulukko!Y122:Y124))/SUM(Taulukko!Y122:Y124)</f>
        <v>3.9030955585464335</v>
      </c>
      <c r="T125" s="63">
        <f>100*(SUM(Taulukko!Z134:Z136)-SUM(Taulukko!Z122:Z124))/SUM(Taulukko!Z122:Z124)</f>
        <v>3.6529680365296713</v>
      </c>
      <c r="U125" s="63">
        <f>100*(SUM(Taulukko!AB134:AB136)-SUM(Taulukko!AB122:AB124))/SUM(Taulukko!AB122:AB124)</f>
        <v>3.7158469945355255</v>
      </c>
      <c r="V125" s="63">
        <f>100*(SUM(Taulukko!AC134:AC136)-SUM(Taulukko!AC122:AC124))/SUM(Taulukko!AC122:AC124)</f>
        <v>3.2436708860759524</v>
      </c>
      <c r="W125" s="63">
        <f>100*(SUM(Taulukko!AD134:AD136)-SUM(Taulukko!AD122:AD124))/SUM(Taulukko!AD122:AD124)</f>
        <v>3.379091869060193</v>
      </c>
      <c r="X125" s="63">
        <f>100*(SUM(Taulukko!AF134:AF136)-SUM(Taulukko!AF122:AF124))/SUM(Taulukko!AF122:AF124)</f>
        <v>8.20303648311807</v>
      </c>
      <c r="Y125" s="63">
        <f>100*(SUM(Taulukko!AG134:AG136)-SUM(Taulukko!AG122:AG124))/SUM(Taulukko!AG122:AG124)</f>
        <v>7.941369503390946</v>
      </c>
      <c r="Z125" s="63">
        <f>100*(SUM(Taulukko!AH134:AH136)-SUM(Taulukko!AH122:AH124))/SUM(Taulukko!AH122:AH124)</f>
        <v>7.892435505028427</v>
      </c>
      <c r="AA125" s="63">
        <f>100*(SUM(Taulukko!AJ134:AJ136)-SUM(Taulukko!AJ122:AJ124))/SUM(Taulukko!AJ122:AJ124)</f>
        <v>5.676494902176914</v>
      </c>
      <c r="AB125" s="63">
        <f>100*(SUM(Taulukko!AK134:AK136)-SUM(Taulukko!AK122:AK124))/SUM(Taulukko!AK122:AK124)</f>
        <v>5.427807486631019</v>
      </c>
      <c r="AC125" s="63">
        <f>100*(SUM(Taulukko!AL134:AL136)-SUM(Taulukko!AL122:AL124))/SUM(Taulukko!AL122:AL124)</f>
        <v>5.235042735042741</v>
      </c>
      <c r="AD125" s="3">
        <v>2</v>
      </c>
    </row>
    <row r="126" spans="1:30" ht="12.75">
      <c r="A126" s="102" t="s">
        <v>181</v>
      </c>
      <c r="B126" s="4" t="s">
        <v>105</v>
      </c>
      <c r="C126" s="63">
        <f>100*(SUM(Taulukko!D135:D137)-SUM(Taulukko!D123:D125))/SUM(Taulukko!D123:D125)</f>
        <v>4.896907216494836</v>
      </c>
      <c r="D126" s="63">
        <f>100*(SUM(Taulukko!E135:E137)-SUM(Taulukko!E123:E125))/SUM(Taulukko!E123:E125)</f>
        <v>4.179186014750056</v>
      </c>
      <c r="E126" s="63">
        <f>100*(SUM(Taulukko!F135:F137)-SUM(Taulukko!F123:F125))/SUM(Taulukko!F123:F125)</f>
        <v>4.148471615720537</v>
      </c>
      <c r="F126" s="63">
        <f>100*(SUM(Taulukko!H135:H137)-SUM(Taulukko!H123:H125))/SUM(Taulukko!H123:H125)</f>
        <v>4.425837320574167</v>
      </c>
      <c r="G126" s="63">
        <f>100*(SUM(Taulukko!I135:I137)-SUM(Taulukko!I123:I125))/SUM(Taulukko!I123:I125)</f>
        <v>3.048780487804878</v>
      </c>
      <c r="H126" s="63">
        <f>100*(SUM(Taulukko!J135:J137)-SUM(Taulukko!J123:J125))/SUM(Taulukko!J123:J125)</f>
        <v>2.6415094339622707</v>
      </c>
      <c r="I126" s="63">
        <f>100*(SUM(Taulukko!L135:L137)-SUM(Taulukko!L123:L125))/SUM(Taulukko!L123:L125)</f>
        <v>12.09213051823415</v>
      </c>
      <c r="J126" s="63">
        <f>100*(SUM(Taulukko!M135:M137)-SUM(Taulukko!M123:M125))/SUM(Taulukko!M123:M125)</f>
        <v>9.910155186496047</v>
      </c>
      <c r="K126" s="63">
        <f>100*(SUM(Taulukko!N135:N137)-SUM(Taulukko!N123:N125))/SUM(Taulukko!N123:N125)</f>
        <v>8.263570078314869</v>
      </c>
      <c r="L126" s="63">
        <f>100*(SUM(Taulukko!P135:P137)-SUM(Taulukko!P123:P125))/SUM(Taulukko!P123:P125)</f>
        <v>4.476792090085128</v>
      </c>
      <c r="M126" s="63">
        <f>100*(SUM(Taulukko!Q135:Q137)-SUM(Taulukko!Q123:Q125))/SUM(Taulukko!Q123:Q125)</f>
        <v>4.458598726114668</v>
      </c>
      <c r="N126" s="63">
        <f>100*(SUM(Taulukko!R135:R137)-SUM(Taulukko!R123:R125))/SUM(Taulukko!R123:R125)</f>
        <v>4.5056983832494195</v>
      </c>
      <c r="O126" s="63">
        <f>100*(SUM(Taulukko!T135:T137)-SUM(Taulukko!T123:T125))/SUM(Taulukko!T123:T125)</f>
        <v>4.581266413772993</v>
      </c>
      <c r="P126" s="63">
        <f>100*(SUM(Taulukko!U135:U137)-SUM(Taulukko!U123:U125))/SUM(Taulukko!U123:U125)</f>
        <v>4.151943462897533</v>
      </c>
      <c r="Q126" s="63">
        <f>100*(SUM(Taulukko!V135:V137)-SUM(Taulukko!V123:V125))/SUM(Taulukko!V123:V125)</f>
        <v>4.324801412180067</v>
      </c>
      <c r="R126" s="63">
        <f>100*(SUM(Taulukko!X135:X137)-SUM(Taulukko!X123:X125))/SUM(Taulukko!X123:X125)</f>
        <v>3.9965986394557724</v>
      </c>
      <c r="S126" s="63">
        <f>100*(SUM(Taulukko!Y135:Y137)-SUM(Taulukko!Y123:Y125))/SUM(Taulukko!Y123:Y125)</f>
        <v>3.8936627282491947</v>
      </c>
      <c r="T126" s="63">
        <f>100*(SUM(Taulukko!Z135:Z137)-SUM(Taulukko!Z123:Z125))/SUM(Taulukko!Z123:Z125)</f>
        <v>3.55995717344754</v>
      </c>
      <c r="U126" s="63">
        <f>100*(SUM(Taulukko!AB135:AB137)-SUM(Taulukko!AB123:AB125))/SUM(Taulukko!AB123:AB125)</f>
        <v>3.2575119348497514</v>
      </c>
      <c r="V126" s="63">
        <f>100*(SUM(Taulukko!AC135:AC137)-SUM(Taulukko!AC123:AC125))/SUM(Taulukko!AC123:AC125)</f>
        <v>3.15623356128355</v>
      </c>
      <c r="W126" s="63">
        <f>100*(SUM(Taulukko!AD135:AD137)-SUM(Taulukko!AD123:AD125))/SUM(Taulukko!AD123:AD125)</f>
        <v>3.1816986589534486</v>
      </c>
      <c r="X126" s="63">
        <f>100*(SUM(Taulukko!AF135:AF137)-SUM(Taulukko!AF123:AF125))/SUM(Taulukko!AF123:AF125)</f>
        <v>8.195211786371999</v>
      </c>
      <c r="Y126" s="63">
        <f>100*(SUM(Taulukko!AG135:AG137)-SUM(Taulukko!AG123:AG125))/SUM(Taulukko!AG123:AG125)</f>
        <v>8.11222270552413</v>
      </c>
      <c r="Z126" s="63">
        <f>100*(SUM(Taulukko!AH135:AH137)-SUM(Taulukko!AH123:AH125))/SUM(Taulukko!AH123:AH125)</f>
        <v>7.702321544803645</v>
      </c>
      <c r="AA126" s="63">
        <f>100*(SUM(Taulukko!AJ135:AJ137)-SUM(Taulukko!AJ123:AJ125))/SUM(Taulukko!AJ123:AJ125)</f>
        <v>5.513784461152869</v>
      </c>
      <c r="AB126" s="63">
        <f>100*(SUM(Taulukko!AK135:AK137)-SUM(Taulukko!AK123:AK125))/SUM(Taulukko!AK123:AK125)</f>
        <v>5.321979776476849</v>
      </c>
      <c r="AC126" s="63">
        <f>100*(SUM(Taulukko!AL135:AL137)-SUM(Taulukko!AL123:AL125))/SUM(Taulukko!AL123:AL125)</f>
        <v>4.938927243759963</v>
      </c>
      <c r="AD126" s="3">
        <v>3</v>
      </c>
    </row>
    <row r="127" spans="1:30" ht="12.75">
      <c r="A127" s="102" t="s">
        <v>181</v>
      </c>
      <c r="B127" s="4" t="s">
        <v>109</v>
      </c>
      <c r="C127" s="63">
        <f>100*(SUM(Taulukko!D136:D138)-SUM(Taulukko!D124:D126))/SUM(Taulukko!D124:D126)</f>
        <v>3.389830508474589</v>
      </c>
      <c r="D127" s="63">
        <f>100*(SUM(Taulukko!E136:E138)-SUM(Taulukko!E124:E126))/SUM(Taulukko!E124:E126)</f>
        <v>3.4118602761982193</v>
      </c>
      <c r="E127" s="63">
        <f>100*(SUM(Taulukko!F136:F138)-SUM(Taulukko!F124:F126))/SUM(Taulukko!F124:F126)</f>
        <v>3.881650380021719</v>
      </c>
      <c r="F127" s="63">
        <f>100*(SUM(Taulukko!H136:H138)-SUM(Taulukko!H124:H126))/SUM(Taulukko!H124:H126)</f>
        <v>1.9534616489514376</v>
      </c>
      <c r="G127" s="63">
        <f>100*(SUM(Taulukko!I136:I138)-SUM(Taulukko!I124:I126))/SUM(Taulukko!I124:I126)</f>
        <v>1.9930675909878781</v>
      </c>
      <c r="H127" s="63">
        <f>100*(SUM(Taulukko!J136:J138)-SUM(Taulukko!J124:J126))/SUM(Taulukko!J124:J126)</f>
        <v>2.54703328509407</v>
      </c>
      <c r="I127" s="63">
        <f>100*(SUM(Taulukko!L136:L138)-SUM(Taulukko!L124:L126))/SUM(Taulukko!L124:L126)</f>
        <v>8.109737714802543</v>
      </c>
      <c r="J127" s="63">
        <f>100*(SUM(Taulukko!M136:M138)-SUM(Taulukko!M124:M126))/SUM(Taulukko!M124:M126)</f>
        <v>7.514761137949528</v>
      </c>
      <c r="K127" s="63">
        <f>100*(SUM(Taulukko!N136:N138)-SUM(Taulukko!N124:N126))/SUM(Taulukko!N124:N126)</f>
        <v>7.993562231759644</v>
      </c>
      <c r="L127" s="63">
        <f>100*(SUM(Taulukko!P136:P138)-SUM(Taulukko!P124:P126))/SUM(Taulukko!P124:P126)</f>
        <v>3.664780382646178</v>
      </c>
      <c r="M127" s="63">
        <f>100*(SUM(Taulukko!Q136:Q138)-SUM(Taulukko!Q124:Q126))/SUM(Taulukko!Q124:Q126)</f>
        <v>3.7572254335259996</v>
      </c>
      <c r="N127" s="63">
        <f>100*(SUM(Taulukko!R136:R138)-SUM(Taulukko!R124:R126))/SUM(Taulukko!R124:R126)</f>
        <v>4.213853041875164</v>
      </c>
      <c r="O127" s="63">
        <f>100*(SUM(Taulukko!T136:T138)-SUM(Taulukko!T124:T126))/SUM(Taulukko!T124:T126)</f>
        <v>6.957746478873237</v>
      </c>
      <c r="P127" s="63">
        <f>100*(SUM(Taulukko!U136:U138)-SUM(Taulukko!U124:U126))/SUM(Taulukko!U124:U126)</f>
        <v>5.793674253621036</v>
      </c>
      <c r="Q127" s="63">
        <f>100*(SUM(Taulukko!V136:V138)-SUM(Taulukko!V124:V126))/SUM(Taulukko!V124:V126)</f>
        <v>4.432051658350444</v>
      </c>
      <c r="R127" s="63">
        <f>100*(SUM(Taulukko!X136:X138)-SUM(Taulukko!X124:X126))/SUM(Taulukko!X124:X126)</f>
        <v>2.7816411682892905</v>
      </c>
      <c r="S127" s="63">
        <f>100*(SUM(Taulukko!Y136:Y138)-SUM(Taulukko!Y124:Y126))/SUM(Taulukko!Y124:Y126)</f>
        <v>3.22494669509594</v>
      </c>
      <c r="T127" s="63">
        <f>100*(SUM(Taulukko!Z136:Z138)-SUM(Taulukko!Z124:Z126))/SUM(Taulukko!Z124:Z126)</f>
        <v>3.4399999999999937</v>
      </c>
      <c r="U127" s="63">
        <f>100*(SUM(Taulukko!AB136:AB138)-SUM(Taulukko!AB124:AB126))/SUM(Taulukko!AB124:AB126)</f>
        <v>2.79967382440881</v>
      </c>
      <c r="V127" s="63">
        <f>100*(SUM(Taulukko!AC136:AC138)-SUM(Taulukko!AC124:AC126))/SUM(Taulukko!AC124:AC126)</f>
        <v>3.015997901914518</v>
      </c>
      <c r="W127" s="63">
        <f>100*(SUM(Taulukko!AD136:AD138)-SUM(Taulukko!AD124:AD126))/SUM(Taulukko!AD124:AD126)</f>
        <v>3.037444357161567</v>
      </c>
      <c r="X127" s="63">
        <f>100*(SUM(Taulukko!AF136:AF138)-SUM(Taulukko!AF124:AF126))/SUM(Taulukko!AF124:AF126)</f>
        <v>6.684551754974286</v>
      </c>
      <c r="Y127" s="63">
        <f>100*(SUM(Taulukko!AG136:AG138)-SUM(Taulukko!AG124:AG126))/SUM(Taulukko!AG124:AG126)</f>
        <v>7.10910652920964</v>
      </c>
      <c r="Z127" s="63">
        <f>100*(SUM(Taulukko!AH136:AH138)-SUM(Taulukko!AH124:AH126))/SUM(Taulukko!AH124:AH126)</f>
        <v>7.39944073994407</v>
      </c>
      <c r="AA127" s="63">
        <f>100*(SUM(Taulukko!AJ136:AJ138)-SUM(Taulukko!AJ124:AJ126))/SUM(Taulukko!AJ124:AJ126)</f>
        <v>4.147465437788037</v>
      </c>
      <c r="AB127" s="63">
        <f>100*(SUM(Taulukko!AK136:AK138)-SUM(Taulukko!AK124:AK126))/SUM(Taulukko!AK124:AK126)</f>
        <v>4.248021108179426</v>
      </c>
      <c r="AC127" s="63">
        <f>100*(SUM(Taulukko!AL136:AL138)-SUM(Taulukko!AL124:AL126))/SUM(Taulukko!AL124:AL126)</f>
        <v>4.618632884666139</v>
      </c>
      <c r="AD127" s="3">
        <v>4</v>
      </c>
    </row>
    <row r="128" spans="1:30" ht="12.75">
      <c r="A128" s="102" t="s">
        <v>181</v>
      </c>
      <c r="B128" s="4" t="s">
        <v>111</v>
      </c>
      <c r="C128" s="63">
        <f>100*(SUM(Taulukko!D137:D139)-SUM(Taulukko!D125:D127))/SUM(Taulukko!D125:D127)</f>
        <v>2.896174863387969</v>
      </c>
      <c r="D128" s="63">
        <f>100*(SUM(Taulukko!E137:E139)-SUM(Taulukko!E125:E127))/SUM(Taulukko!E125:E127)</f>
        <v>3.316257751415479</v>
      </c>
      <c r="E128" s="63">
        <f>100*(SUM(Taulukko!F137:F139)-SUM(Taulukko!F125:F127))/SUM(Taulukko!F125:F127)</f>
        <v>3.9480800432666214</v>
      </c>
      <c r="F128" s="63">
        <f>100*(SUM(Taulukko!H137:H139)-SUM(Taulukko!H125:H127))/SUM(Taulukko!H125:H127)</f>
        <v>1.8056749785038726</v>
      </c>
      <c r="G128" s="63">
        <f>100*(SUM(Taulukko!I137:I139)-SUM(Taulukko!I125:I127))/SUM(Taulukko!I125:I127)</f>
        <v>1.6398158803221896</v>
      </c>
      <c r="H128" s="63">
        <f>100*(SUM(Taulukko!J137:J139)-SUM(Taulukko!J125:J127))/SUM(Taulukko!J125:J127)</f>
        <v>2.481962481962472</v>
      </c>
      <c r="I128" s="63">
        <f>100*(SUM(Taulukko!L137:L139)-SUM(Taulukko!L125:L127))/SUM(Taulukko!L125:L127)</f>
        <v>7.785817655571629</v>
      </c>
      <c r="J128" s="63">
        <f>100*(SUM(Taulukko!M137:M139)-SUM(Taulukko!M125:M127))/SUM(Taulukko!M125:M127)</f>
        <v>6.63834306956985</v>
      </c>
      <c r="K128" s="63">
        <f>100*(SUM(Taulukko!N137:N139)-SUM(Taulukko!N125:N127))/SUM(Taulukko!N125:N127)</f>
        <v>7.6882149507847775</v>
      </c>
      <c r="L128" s="63">
        <f>100*(SUM(Taulukko!P137:P139)-SUM(Taulukko!P125:P127))/SUM(Taulukko!P125:P127)</f>
        <v>2.9765013054830227</v>
      </c>
      <c r="M128" s="63">
        <f>100*(SUM(Taulukko!Q137:Q139)-SUM(Taulukko!Q125:Q127))/SUM(Taulukko!Q125:Q127)</f>
        <v>3.259452411994785</v>
      </c>
      <c r="N128" s="63">
        <f>100*(SUM(Taulukko!R137:R139)-SUM(Taulukko!R125:R127))/SUM(Taulukko!R125:R127)</f>
        <v>4.111023828227297</v>
      </c>
      <c r="O128" s="63">
        <f>100*(SUM(Taulukko!T137:T139)-SUM(Taulukko!T125:T127))/SUM(Taulukko!T125:T127)</f>
        <v>5.188945290468126</v>
      </c>
      <c r="P128" s="63">
        <f>100*(SUM(Taulukko!U137:U139)-SUM(Taulukko!U125:U127))/SUM(Taulukko!U125:U127)</f>
        <v>4.084631207757871</v>
      </c>
      <c r="Q128" s="63">
        <f>100*(SUM(Taulukko!V137:V139)-SUM(Taulukko!V125:V127))/SUM(Taulukko!V125:V127)</f>
        <v>4.477611940298511</v>
      </c>
      <c r="R128" s="63">
        <f>100*(SUM(Taulukko!X137:X139)-SUM(Taulukko!X125:X127))/SUM(Taulukko!X125:X127)</f>
        <v>1.6726076227035982</v>
      </c>
      <c r="S128" s="63">
        <f>100*(SUM(Taulukko!Y137:Y139)-SUM(Taulukko!Y125:Y127))/SUM(Taulukko!Y125:Y127)</f>
        <v>2.517223105458415</v>
      </c>
      <c r="T128" s="63">
        <f>100*(SUM(Taulukko!Z137:Z139)-SUM(Taulukko!Z125:Z127))/SUM(Taulukko!Z125:Z127)</f>
        <v>3.3200531208499338</v>
      </c>
      <c r="U128" s="63">
        <f>100*(SUM(Taulukko!AB137:AB139)-SUM(Taulukko!AB125:AB127))/SUM(Taulukko!AB125:AB127)</f>
        <v>2.112490097702652</v>
      </c>
      <c r="V128" s="63">
        <f>100*(SUM(Taulukko!AC137:AC139)-SUM(Taulukko!AC125:AC127))/SUM(Taulukko!AC125:AC127)</f>
        <v>2.6034886748242494</v>
      </c>
      <c r="W128" s="63">
        <f>100*(SUM(Taulukko!AD137:AD139)-SUM(Taulukko!AD125:AD127))/SUM(Taulukko!AD125:AD127)</f>
        <v>3.023195204586908</v>
      </c>
      <c r="X128" s="63">
        <f>100*(SUM(Taulukko!AF137:AF139)-SUM(Taulukko!AF125:AF127))/SUM(Taulukko!AF125:AF127)</f>
        <v>6.228298611111121</v>
      </c>
      <c r="Y128" s="63">
        <f>100*(SUM(Taulukko!AG137:AG139)-SUM(Taulukko!AG125:AG127))/SUM(Taulukko!AG125:AG127)</f>
        <v>6.747552149850999</v>
      </c>
      <c r="Z128" s="63">
        <f>100*(SUM(Taulukko!AH137:AH139)-SUM(Taulukko!AH125:AH127))/SUM(Taulukko!AH125:AH127)</f>
        <v>7.339449541284411</v>
      </c>
      <c r="AA128" s="63">
        <f>100*(SUM(Taulukko!AJ137:AJ139)-SUM(Taulukko!AJ125:AJ127))/SUM(Taulukko!AJ125:AJ127)</f>
        <v>3.659506762132048</v>
      </c>
      <c r="AB128" s="63">
        <f>100*(SUM(Taulukko!AK137:AK139)-SUM(Taulukko!AK125:AK127))/SUM(Taulukko!AK125:AK127)</f>
        <v>3.5574156421658447</v>
      </c>
      <c r="AC128" s="63">
        <f>100*(SUM(Taulukko!AL137:AL139)-SUM(Taulukko!AL125:AL127))/SUM(Taulukko!AL125:AL127)</f>
        <v>4.434531618997648</v>
      </c>
      <c r="AD128" s="104">
        <v>5</v>
      </c>
    </row>
    <row r="129" spans="1:30" ht="12.75">
      <c r="A129" s="102" t="s">
        <v>181</v>
      </c>
      <c r="B129" s="14" t="s">
        <v>113</v>
      </c>
      <c r="C129" s="63">
        <f>100*(SUM(Taulukko!D138:D140)-SUM(Taulukko!D126:D128))/SUM(Taulukko!D126:D128)</f>
        <v>4.419321685508733</v>
      </c>
      <c r="D129" s="63">
        <f>100*(SUM(Taulukko!E138:E140)-SUM(Taulukko!E126:E128))/SUM(Taulukko!E126:E128)</f>
        <v>4.3454790823211935</v>
      </c>
      <c r="E129" s="63">
        <f>100*(SUM(Taulukko!F138:F140)-SUM(Taulukko!F126:F128))/SUM(Taulukko!F126:F128)</f>
        <v>4.343134610196915</v>
      </c>
      <c r="F129" s="63">
        <f>100*(SUM(Taulukko!H138:H140)-SUM(Taulukko!H126:H128))/SUM(Taulukko!H126:H128)</f>
        <v>4.238706079196858</v>
      </c>
      <c r="G129" s="63">
        <f>100*(SUM(Taulukko!I138:I140)-SUM(Taulukko!I126:I128))/SUM(Taulukko!I126:I128)</f>
        <v>5.29742527374964</v>
      </c>
      <c r="H129" s="63">
        <f>100*(SUM(Taulukko!J138:J140)-SUM(Taulukko!J126:J128))/SUM(Taulukko!J126:J128)</f>
        <v>2.5626259717823143</v>
      </c>
      <c r="I129" s="63">
        <f>100*(SUM(Taulukko!L138:L140)-SUM(Taulukko!L126:L128))/SUM(Taulukko!L126:L128)</f>
        <v>10.031347962382455</v>
      </c>
      <c r="J129" s="63">
        <f>100*(SUM(Taulukko!M138:M140)-SUM(Taulukko!M126:M128))/SUM(Taulukko!M126:M128)</f>
        <v>8.086680761099371</v>
      </c>
      <c r="K129" s="63">
        <f>100*(SUM(Taulukko!N138:N140)-SUM(Taulukko!N126:N128))/SUM(Taulukko!N126:N128)</f>
        <v>7.513841286580574</v>
      </c>
      <c r="L129" s="63">
        <f>100*(SUM(Taulukko!P138:P140)-SUM(Taulukko!P126:P128))/SUM(Taulukko!P126:P128)</f>
        <v>3.9239580794540494</v>
      </c>
      <c r="M129" s="63">
        <f>100*(SUM(Taulukko!Q138:Q140)-SUM(Taulukko!Q126:Q128))/SUM(Taulukko!Q126:Q128)</f>
        <v>4.002079002079026</v>
      </c>
      <c r="N129" s="63">
        <f>100*(SUM(Taulukko!R138:R140)-SUM(Taulukko!R126:R128))/SUM(Taulukko!R126:R128)</f>
        <v>4.301355578727842</v>
      </c>
      <c r="O129" s="63">
        <f>100*(SUM(Taulukko!T138:T140)-SUM(Taulukko!T126:T128))/SUM(Taulukko!T126:T128)</f>
        <v>4.697809448403276</v>
      </c>
      <c r="P129" s="63">
        <f>100*(SUM(Taulukko!U138:U140)-SUM(Taulukko!U126:U128))/SUM(Taulukko!U126:U128)</f>
        <v>4.393366307826582</v>
      </c>
      <c r="Q129" s="63">
        <f>100*(SUM(Taulukko!V138:V140)-SUM(Taulukko!V126:V128))/SUM(Taulukko!V126:V128)</f>
        <v>4.491105278506864</v>
      </c>
      <c r="R129" s="63">
        <f>100*(SUM(Taulukko!X138:X140)-SUM(Taulukko!X126:X128))/SUM(Taulukko!X126:X128)</f>
        <v>2.389425521098128</v>
      </c>
      <c r="S129" s="63">
        <f>100*(SUM(Taulukko!Y138:Y140)-SUM(Taulukko!Y126:Y128))/SUM(Taulukko!Y126:Y128)</f>
        <v>2.8790279978869764</v>
      </c>
      <c r="T129" s="63">
        <f>100*(SUM(Taulukko!Z138:Z140)-SUM(Taulukko!Z126:Z128))/SUM(Taulukko!Z126:Z128)</f>
        <v>3.3350979354155545</v>
      </c>
      <c r="U129" s="63">
        <f>100*(SUM(Taulukko!AB138:AB140)-SUM(Taulukko!AB126:AB128))/SUM(Taulukko!AB126:AB128)</f>
        <v>3.1319358816276175</v>
      </c>
      <c r="V129" s="63">
        <f>100*(SUM(Taulukko!AC138:AC140)-SUM(Taulukko!AC126:AC128))/SUM(Taulukko!AC126:AC128)</f>
        <v>3.189007000259272</v>
      </c>
      <c r="W129" s="63">
        <f>100*(SUM(Taulukko!AD138:AD140)-SUM(Taulukko!AD126:AD128))/SUM(Taulukko!AD126:AD128)</f>
        <v>3.322949117341644</v>
      </c>
      <c r="X129" s="63">
        <f>100*(SUM(Taulukko!AF138:AF140)-SUM(Taulukko!AF126:AF128))/SUM(Taulukko!AF126:AF128)</f>
        <v>7.695382770337786</v>
      </c>
      <c r="Y129" s="63">
        <f>100*(SUM(Taulukko!AG138:AG140)-SUM(Taulukko!AG126:AG128))/SUM(Taulukko!AG126:AG128)</f>
        <v>7.671116762025838</v>
      </c>
      <c r="Z129" s="63">
        <f>100*(SUM(Taulukko!AH138:AH140)-SUM(Taulukko!AH126:AH128))/SUM(Taulukko!AH126:AH128)</f>
        <v>7.759168963324151</v>
      </c>
      <c r="AA129" s="63">
        <f>100*(SUM(Taulukko!AJ138:AJ140)-SUM(Taulukko!AJ126:AJ128))/SUM(Taulukko!AJ126:AJ128)</f>
        <v>5.007436787307895</v>
      </c>
      <c r="AB129" s="63">
        <f>100*(SUM(Taulukko!AK138:AK140)-SUM(Taulukko!AK126:AK128))/SUM(Taulukko!AK126:AK128)</f>
        <v>5.211047420531528</v>
      </c>
      <c r="AC129" s="63">
        <f>100*(SUM(Taulukko!AL138:AL140)-SUM(Taulukko!AL126:AL128))/SUM(Taulukko!AL126:AL128)</f>
        <v>4.490861618798952</v>
      </c>
      <c r="AD129" s="3">
        <v>6</v>
      </c>
    </row>
    <row r="130" spans="1:30" ht="12.75">
      <c r="A130" s="102" t="s">
        <v>181</v>
      </c>
      <c r="B130" s="14" t="s">
        <v>115</v>
      </c>
      <c r="C130" s="63">
        <f>100*(SUM(Taulukko!D139:D141)-SUM(Taulukko!D127:D129))/SUM(Taulukko!D127:D129)</f>
        <v>4.946131243878562</v>
      </c>
      <c r="D130" s="63">
        <f>100*(SUM(Taulukko!E139:E141)-SUM(Taulukko!E127:E129))/SUM(Taulukko!E127:E129)</f>
        <v>5.2049622437972145</v>
      </c>
      <c r="E130" s="63">
        <f>100*(SUM(Taulukko!F139:F141)-SUM(Taulukko!F127:F129))/SUM(Taulukko!F127:F129)</f>
        <v>4.788808178638674</v>
      </c>
      <c r="F130" s="63">
        <f>100*(SUM(Taulukko!H139:H141)-SUM(Taulukko!H127:H129))/SUM(Taulukko!H127:H129)</f>
        <v>5.543537047052446</v>
      </c>
      <c r="G130" s="63">
        <f>100*(SUM(Taulukko!I139:I141)-SUM(Taulukko!I127:I129))/SUM(Taulukko!I127:I129)</f>
        <v>6.287069988137583</v>
      </c>
      <c r="H130" s="63">
        <f>100*(SUM(Taulukko!J139:J141)-SUM(Taulukko!J127:J129))/SUM(Taulukko!J127:J129)</f>
        <v>2.70114942528735</v>
      </c>
      <c r="I130" s="63">
        <f>100*(SUM(Taulukko!L139:L141)-SUM(Taulukko!L127:L129))/SUM(Taulukko!L127:L129)</f>
        <v>6.327922841684304</v>
      </c>
      <c r="J130" s="63">
        <f>100*(SUM(Taulukko!M139:M141)-SUM(Taulukko!M127:M129))/SUM(Taulukko!M127:M129)</f>
        <v>7.776617954070969</v>
      </c>
      <c r="K130" s="63">
        <f>100*(SUM(Taulukko!N139:N141)-SUM(Taulukko!N127:N129))/SUM(Taulukko!N127:N129)</f>
        <v>7.310704960835509</v>
      </c>
      <c r="L130" s="63">
        <f>100*(SUM(Taulukko!P139:P141)-SUM(Taulukko!P127:P129))/SUM(Taulukko!P127:P129)</f>
        <v>4.894274174388221</v>
      </c>
      <c r="M130" s="63">
        <f>100*(SUM(Taulukko!Q139:Q141)-SUM(Taulukko!Q127:Q129))/SUM(Taulukko!Q127:Q129)</f>
        <v>4.993498049414807</v>
      </c>
      <c r="N130" s="63">
        <f>100*(SUM(Taulukko!R139:R141)-SUM(Taulukko!R127:R129))/SUM(Taulukko!R127:R129)</f>
        <v>4.624577812418813</v>
      </c>
      <c r="O130" s="63">
        <f>100*(SUM(Taulukko!T139:T141)-SUM(Taulukko!T127:T129))/SUM(Taulukko!T127:T129)</f>
        <v>3.883235136582753</v>
      </c>
      <c r="P130" s="63">
        <f>100*(SUM(Taulukko!U139:U141)-SUM(Taulukko!U127:U129))/SUM(Taulukko!U127:U129)</f>
        <v>4.112366058499852</v>
      </c>
      <c r="Q130" s="63">
        <f>100*(SUM(Taulukko!V139:V141)-SUM(Taulukko!V127:V129))/SUM(Taulukko!V127:V129)</f>
        <v>4.562627143272301</v>
      </c>
      <c r="R130" s="63">
        <f>100*(SUM(Taulukko!X139:X141)-SUM(Taulukko!X127:X129))/SUM(Taulukko!X127:X129)</f>
        <v>2.815262912982775</v>
      </c>
      <c r="S130" s="63">
        <f>100*(SUM(Taulukko!Y139:Y141)-SUM(Taulukko!Y127:Y129))/SUM(Taulukko!Y127:Y129)</f>
        <v>3.1578947368421053</v>
      </c>
      <c r="T130" s="63">
        <f>100*(SUM(Taulukko!Z139:Z141)-SUM(Taulukko!Z127:Z129))/SUM(Taulukko!Z127:Z129)</f>
        <v>3.430079155672808</v>
      </c>
      <c r="U130" s="63">
        <f>100*(SUM(Taulukko!AB139:AB141)-SUM(Taulukko!AB127:AB129))/SUM(Taulukko!AB127:AB129)</f>
        <v>3.8735741444866947</v>
      </c>
      <c r="V130" s="63">
        <f>100*(SUM(Taulukko!AC139:AC141)-SUM(Taulukko!AC127:AC129))/SUM(Taulukko!AC127:AC129)</f>
        <v>3.878975950349123</v>
      </c>
      <c r="W130" s="63">
        <f>100*(SUM(Taulukko!AD139:AD141)-SUM(Taulukko!AD127:AD129))/SUM(Taulukko!AD127:AD129)</f>
        <v>3.805332643023569</v>
      </c>
      <c r="X130" s="63">
        <f>100*(SUM(Taulukko!AF139:AF141)-SUM(Taulukko!AF127:AF129))/SUM(Taulukko!AF127:AF129)</f>
        <v>8.642691415313235</v>
      </c>
      <c r="Y130" s="63">
        <f>100*(SUM(Taulukko!AG139:AG141)-SUM(Taulukko!AG127:AG129))/SUM(Taulukko!AG127:AG129)</f>
        <v>8.58468677494198</v>
      </c>
      <c r="Z130" s="63">
        <f>100*(SUM(Taulukko!AH139:AH141)-SUM(Taulukko!AH127:AH129))/SUM(Taulukko!AH127:AH129)</f>
        <v>8.412397216951303</v>
      </c>
      <c r="AA130" s="63">
        <f>100*(SUM(Taulukko!AJ139:AJ141)-SUM(Taulukko!AJ127:AJ129))/SUM(Taulukko!AJ127:AJ129)</f>
        <v>5.490570541895427</v>
      </c>
      <c r="AB130" s="63">
        <f>100*(SUM(Taulukko!AK139:AK141)-SUM(Taulukko!AK127:AK129))/SUM(Taulukko!AK127:AK129)</f>
        <v>5.8441558441558445</v>
      </c>
      <c r="AC130" s="63">
        <f>100*(SUM(Taulukko!AL139:AL141)-SUM(Taulukko!AL127:AL129))/SUM(Taulukko!AL127:AL129)</f>
        <v>4.758190327613122</v>
      </c>
      <c r="AD130" s="3">
        <v>7</v>
      </c>
    </row>
    <row r="131" spans="1:30" ht="12.75">
      <c r="A131" s="102" t="s">
        <v>181</v>
      </c>
      <c r="B131" s="14" t="s">
        <v>117</v>
      </c>
      <c r="C131" s="63">
        <f>100*(SUM(Taulukko!D140:D142)-SUM(Taulukko!D128:D130))/SUM(Taulukko!D128:D130)</f>
        <v>5.555555555555553</v>
      </c>
      <c r="D131" s="63">
        <f>100*(SUM(Taulukko!E140:E142)-SUM(Taulukko!E128:E130))/SUM(Taulukko!E128:E130)</f>
        <v>5.421363392377882</v>
      </c>
      <c r="E131" s="63">
        <f>100*(SUM(Taulukko!F140:F142)-SUM(Taulukko!F128:F130))/SUM(Taulukko!F128:F130)</f>
        <v>4.8995983935743</v>
      </c>
      <c r="F131" s="63">
        <f>100*(SUM(Taulukko!H140:H142)-SUM(Taulukko!H128:H130))/SUM(Taulukko!H128:H130)</f>
        <v>6.030969845150755</v>
      </c>
      <c r="G131" s="63">
        <f>100*(SUM(Taulukko!I140:I142)-SUM(Taulukko!I128:I130))/SUM(Taulukko!I128:I130)</f>
        <v>6.3092417061611235</v>
      </c>
      <c r="H131" s="63">
        <f>100*(SUM(Taulukko!J140:J142)-SUM(Taulukko!J128:J130))/SUM(Taulukko!J128:J130)</f>
        <v>2.8981348637015847</v>
      </c>
      <c r="I131" s="63">
        <f>100*(SUM(Taulukko!L140:L142)-SUM(Taulukko!L128:L130))/SUM(Taulukko!L128:L130)</f>
        <v>6.555122622049041</v>
      </c>
      <c r="J131" s="63">
        <f>100*(SUM(Taulukko!M140:M142)-SUM(Taulukko!M128:M130))/SUM(Taulukko!M128:M130)</f>
        <v>7.507118819570268</v>
      </c>
      <c r="K131" s="63">
        <f>100*(SUM(Taulukko!N140:N142)-SUM(Taulukko!N128:N130))/SUM(Taulukko!N128:N130)</f>
        <v>7.006204756980357</v>
      </c>
      <c r="L131" s="63">
        <f>100*(SUM(Taulukko!P140:P142)-SUM(Taulukko!P128:P130))/SUM(Taulukko!P128:P130)</f>
        <v>5.340963280877439</v>
      </c>
      <c r="M131" s="63">
        <f>100*(SUM(Taulukko!Q140:Q142)-SUM(Taulukko!Q128:Q130))/SUM(Taulukko!Q128:Q130)</f>
        <v>5.3409385532797575</v>
      </c>
      <c r="N131" s="63">
        <f>100*(SUM(Taulukko!R140:R142)-SUM(Taulukko!R128:R130))/SUM(Taulukko!R128:R130)</f>
        <v>4.8938373899533865</v>
      </c>
      <c r="O131" s="63">
        <f>100*(SUM(Taulukko!T140:T142)-SUM(Taulukko!T128:T130))/SUM(Taulukko!T128:T130)</f>
        <v>4.3001917282935995</v>
      </c>
      <c r="P131" s="63">
        <f>100*(SUM(Taulukko!U140:U142)-SUM(Taulukko!U128:U130))/SUM(Taulukko!U128:U130)</f>
        <v>4.770164787510842</v>
      </c>
      <c r="Q131" s="63">
        <f>100*(SUM(Taulukko!V140:V142)-SUM(Taulukko!V128:V130))/SUM(Taulukko!V128:V130)</f>
        <v>4.633651896901245</v>
      </c>
      <c r="R131" s="63">
        <f>100*(SUM(Taulukko!X140:X142)-SUM(Taulukko!X128:X130))/SUM(Taulukko!X128:X130)</f>
        <v>3.84257102934327</v>
      </c>
      <c r="S131" s="63">
        <f>100*(SUM(Taulukko!Y140:Y142)-SUM(Taulukko!Y128:Y130))/SUM(Taulukko!Y128:Y130)</f>
        <v>4.161179878851743</v>
      </c>
      <c r="T131" s="63">
        <f>100*(SUM(Taulukko!Z140:Z142)-SUM(Taulukko!Z128:Z130))/SUM(Taulukko!Z128:Z130)</f>
        <v>3.5526315789473686</v>
      </c>
      <c r="U131" s="63">
        <f>100*(SUM(Taulukko!AB140:AB142)-SUM(Taulukko!AB128:AB130))/SUM(Taulukko!AB128:AB130)</f>
        <v>4.42884801548887</v>
      </c>
      <c r="V131" s="63">
        <f>100*(SUM(Taulukko!AC140:AC142)-SUM(Taulukko!AC128:AC130))/SUM(Taulukko!AC128:AC130)</f>
        <v>4.417463187806759</v>
      </c>
      <c r="W131" s="63">
        <f>100*(SUM(Taulukko!AD140:AD142)-SUM(Taulukko!AD128:AD130))/SUM(Taulukko!AD128:AD130)</f>
        <v>4.235537190082654</v>
      </c>
      <c r="X131" s="63">
        <f>100*(SUM(Taulukko!AF140:AF142)-SUM(Taulukko!AF128:AF130))/SUM(Taulukko!AF128:AF130)</f>
        <v>9.429327286470139</v>
      </c>
      <c r="Y131" s="63">
        <f>100*(SUM(Taulukko!AG140:AG142)-SUM(Taulukko!AG128:AG130))/SUM(Taulukko!AG128:AG130)</f>
        <v>9.491810163796734</v>
      </c>
      <c r="Z131" s="63">
        <f>100*(SUM(Taulukko!AH140:AH142)-SUM(Taulukko!AH128:AH130))/SUM(Taulukko!AH128:AH130)</f>
        <v>8.867924528301877</v>
      </c>
      <c r="AA131" s="63">
        <f>100*(SUM(Taulukko!AJ140:AJ142)-SUM(Taulukko!AJ128:AJ130))/SUM(Taulukko!AJ128:AJ130)</f>
        <v>6.076430097317832</v>
      </c>
      <c r="AB131" s="63">
        <f>100*(SUM(Taulukko!AK140:AK142)-SUM(Taulukko!AK128:AK130))/SUM(Taulukko!AK128:AK130)</f>
        <v>6.766917293233074</v>
      </c>
      <c r="AC131" s="63">
        <f>100*(SUM(Taulukko!AL140:AL142)-SUM(Taulukko!AL128:AL130))/SUM(Taulukko!AL128:AL130)</f>
        <v>5.100983946141907</v>
      </c>
      <c r="AD131" s="3">
        <v>8</v>
      </c>
    </row>
    <row r="132" spans="1:30" ht="12.75">
      <c r="A132" s="98" t="s">
        <v>181</v>
      </c>
      <c r="B132" s="14" t="s">
        <v>119</v>
      </c>
      <c r="C132" s="63">
        <f>100*(SUM(Taulukko!D141:D143)-SUM(Taulukko!D129:D131))/SUM(Taulukko!D129:D131)</f>
        <v>3.4509399948493518</v>
      </c>
      <c r="D132" s="63">
        <f>100*(SUM(Taulukko!E141:E143)-SUM(Taulukko!E129:E131))/SUM(Taulukko!E129:E131)</f>
        <v>4.619060260153962</v>
      </c>
      <c r="E132" s="63">
        <f>100*(SUM(Taulukko!F141:F143)-SUM(Taulukko!F129:F131))/SUM(Taulukko!F129:F131)</f>
        <v>4.792332268370592</v>
      </c>
      <c r="F132" s="63">
        <f>100*(SUM(Taulukko!H141:H143)-SUM(Taulukko!H129:H131))/SUM(Taulukko!H129:H131)</f>
        <v>0.9652509652509652</v>
      </c>
      <c r="G132" s="63">
        <f>100*(SUM(Taulukko!I141:I143)-SUM(Taulukko!I129:I131))/SUM(Taulukko!I129:I131)</f>
        <v>0.476190476190473</v>
      </c>
      <c r="H132" s="63">
        <f>100*(SUM(Taulukko!J141:J143)-SUM(Taulukko!J129:J131))/SUM(Taulukko!J129:J131)</f>
        <v>3.065902578796558</v>
      </c>
      <c r="I132" s="63">
        <f>100*(SUM(Taulukko!L141:L143)-SUM(Taulukko!L129:L131))/SUM(Taulukko!L129:L131)</f>
        <v>1.08145421076852</v>
      </c>
      <c r="J132" s="63">
        <f>100*(SUM(Taulukko!M141:M143)-SUM(Taulukko!M129:M131))/SUM(Taulukko!M129:M131)</f>
        <v>4.443322393335022</v>
      </c>
      <c r="K132" s="63">
        <f>100*(SUM(Taulukko!N141:N143)-SUM(Taulukko!N129:N131))/SUM(Taulukko!N129:N131)</f>
        <v>6.873557322390375</v>
      </c>
      <c r="L132" s="63">
        <f>100*(SUM(Taulukko!P141:P143)-SUM(Taulukko!P129:P131))/SUM(Taulukko!P129:P131)</f>
        <v>4.95889003083248</v>
      </c>
      <c r="M132" s="63">
        <f>100*(SUM(Taulukko!Q141:Q143)-SUM(Taulukko!Q129:Q131))/SUM(Taulukko!Q129:Q131)</f>
        <v>5.162622612287056</v>
      </c>
      <c r="N132" s="63">
        <f>100*(SUM(Taulukko!R141:R143)-SUM(Taulukko!R129:R131))/SUM(Taulukko!R129:R131)</f>
        <v>5.032258064516115</v>
      </c>
      <c r="O132" s="63">
        <f>100*(SUM(Taulukko!T141:T143)-SUM(Taulukko!T129:T131))/SUM(Taulukko!T129:T131)</f>
        <v>4.820386859072763</v>
      </c>
      <c r="P132" s="63">
        <f>100*(SUM(Taulukko!U141:U143)-SUM(Taulukko!U129:U131))/SUM(Taulukko!U129:U131)</f>
        <v>4.792147806004626</v>
      </c>
      <c r="Q132" s="63">
        <f>100*(SUM(Taulukko!V141:V143)-SUM(Taulukko!V129:V131))/SUM(Taulukko!V129:V131)</f>
        <v>4.704184704184708</v>
      </c>
      <c r="R132" s="63">
        <f>100*(SUM(Taulukko!X141:X143)-SUM(Taulukko!X129:X131))/SUM(Taulukko!X129:X131)</f>
        <v>3.214552703712942</v>
      </c>
      <c r="S132" s="63">
        <f>100*(SUM(Taulukko!Y141:Y143)-SUM(Taulukko!Y129:Y131))/SUM(Taulukko!Y129:Y131)</f>
        <v>3.745416448402308</v>
      </c>
      <c r="T132" s="63">
        <f>100*(SUM(Taulukko!Z141:Z143)-SUM(Taulukko!Z129:Z131))/SUM(Taulukko!Z129:Z131)</f>
        <v>3.5948569929152274</v>
      </c>
      <c r="U132" s="63">
        <f>100*(SUM(Taulukko!AB141:AB143)-SUM(Taulukko!AB129:AB131))/SUM(Taulukko!AB129:AB131)</f>
        <v>4.181724315952516</v>
      </c>
      <c r="V132" s="63">
        <f>100*(SUM(Taulukko!AC141:AC143)-SUM(Taulukko!AC129:AC131))/SUM(Taulukko!AC129:AC131)</f>
        <v>4.4553180530517675</v>
      </c>
      <c r="W132" s="63">
        <f>100*(SUM(Taulukko!AD141:AD143)-SUM(Taulukko!AD129:AD131))/SUM(Taulukko!AD129:AD131)</f>
        <v>4.533745492014417</v>
      </c>
      <c r="X132" s="63">
        <f>100*(SUM(Taulukko!AF141:AF143)-SUM(Taulukko!AF129:AF131))/SUM(Taulukko!AF129:AF131)</f>
        <v>8.437626160678255</v>
      </c>
      <c r="Y132" s="63">
        <f>100*(SUM(Taulukko!AG141:AG143)-SUM(Taulukko!AG129:AG131))/SUM(Taulukko!AG129:AG131)</f>
        <v>8.818635607321152</v>
      </c>
      <c r="Z132" s="63">
        <f>100*(SUM(Taulukko!AH141:AH143)-SUM(Taulukko!AH129:AH131))/SUM(Taulukko!AH129:AH131)</f>
        <v>8.981037716190878</v>
      </c>
      <c r="AA132" s="63">
        <f>100*(SUM(Taulukko!AJ141:AJ143)-SUM(Taulukko!AJ129:AJ131))/SUM(Taulukko!AJ129:AJ131)</f>
        <v>5.041593143433296</v>
      </c>
      <c r="AB132" s="63">
        <f>100*(SUM(Taulukko!AK141:AK143)-SUM(Taulukko!AK129:AK131))/SUM(Taulukko!AK129:AK131)</f>
        <v>5.425559269735156</v>
      </c>
      <c r="AC132" s="63">
        <f>100*(SUM(Taulukko!AL141:AL143)-SUM(Taulukko!AL129:AL131))/SUM(Taulukko!AL129:AL131)</f>
        <v>5.442352334279088</v>
      </c>
      <c r="AD132" s="3">
        <v>9</v>
      </c>
    </row>
    <row r="133" spans="1:30" ht="12.75">
      <c r="A133" s="98" t="s">
        <v>181</v>
      </c>
      <c r="B133" s="14" t="s">
        <v>121</v>
      </c>
      <c r="C133" s="63">
        <f>100*(SUM(Taulukko!D142:D144)-SUM(Taulukko!D130:D132))/SUM(Taulukko!D130:D132)</f>
        <v>4.555433589462136</v>
      </c>
      <c r="D133" s="63">
        <f>100*(SUM(Taulukko!E142:E144)-SUM(Taulukko!E130:E132))/SUM(Taulukko!E130:E132)</f>
        <v>4.493787998942638</v>
      </c>
      <c r="E133" s="63">
        <f>100*(SUM(Taulukko!F142:F144)-SUM(Taulukko!F130:F132))/SUM(Taulukko!F130:F132)</f>
        <v>4.689984101748805</v>
      </c>
      <c r="F133" s="63">
        <f>100*(SUM(Taulukko!H142:H144)-SUM(Taulukko!H130:H132))/SUM(Taulukko!H130:H132)</f>
        <v>2.0796719390744065</v>
      </c>
      <c r="G133" s="63">
        <f>100*(SUM(Taulukko!I142:I144)-SUM(Taulukko!I130:I132))/SUM(Taulukko!I130:I132)</f>
        <v>1.0361243349201874</v>
      </c>
      <c r="H133" s="63">
        <f>100*(SUM(Taulukko!J142:J144)-SUM(Taulukko!J130:J132))/SUM(Taulukko!J130:J132)</f>
        <v>3.2608695652173845</v>
      </c>
      <c r="I133" s="63">
        <f>100*(SUM(Taulukko!L142:L144)-SUM(Taulukko!L130:L132))/SUM(Taulukko!L130:L132)</f>
        <v>7.174556213017742</v>
      </c>
      <c r="J133" s="63">
        <f>100*(SUM(Taulukko!M142:M144)-SUM(Taulukko!M130:M132))/SUM(Taulukko!M130:M132)</f>
        <v>7.122798059739575</v>
      </c>
      <c r="K133" s="63">
        <f>100*(SUM(Taulukko!N142:N144)-SUM(Taulukko!N130:N132))/SUM(Taulukko!N130:N132)</f>
        <v>7.172026544155203</v>
      </c>
      <c r="L133" s="63">
        <f>100*(SUM(Taulukko!P142:P144)-SUM(Taulukko!P130:P132))/SUM(Taulukko!P130:P132)</f>
        <v>4.861111111111123</v>
      </c>
      <c r="M133" s="63">
        <f>100*(SUM(Taulukko!Q142:Q144)-SUM(Taulukko!Q130:Q132))/SUM(Taulukko!Q130:Q132)</f>
        <v>4.984583761562203</v>
      </c>
      <c r="N133" s="63">
        <f>100*(SUM(Taulukko!R142:R144)-SUM(Taulukko!R130:R132))/SUM(Taulukko!R130:R132)</f>
        <v>5.092592592592596</v>
      </c>
      <c r="O133" s="63">
        <f>100*(SUM(Taulukko!T142:T144)-SUM(Taulukko!T130:T132))/SUM(Taulukko!T130:T132)</f>
        <v>5.254827477049707</v>
      </c>
      <c r="P133" s="63">
        <f>100*(SUM(Taulukko!U142:U144)-SUM(Taulukko!U130:U132))/SUM(Taulukko!U130:U132)</f>
        <v>5.129682997118143</v>
      </c>
      <c r="Q133" s="63">
        <f>100*(SUM(Taulukko!V142:V144)-SUM(Taulukko!V130:V132))/SUM(Taulukko!V130:V132)</f>
        <v>4.745470232959464</v>
      </c>
      <c r="R133" s="63">
        <f>100*(SUM(Taulukko!X142:X144)-SUM(Taulukko!X130:X132))/SUM(Taulukko!X130:X132)</f>
        <v>4.164368450082726</v>
      </c>
      <c r="S133" s="63">
        <f>100*(SUM(Taulukko!Y142:Y144)-SUM(Taulukko!Y130:Y132))/SUM(Taulukko!Y130:Y132)</f>
        <v>4.35010482180294</v>
      </c>
      <c r="T133" s="63">
        <f>100*(SUM(Taulukko!Z142:Z144)-SUM(Taulukko!Z130:Z132))/SUM(Taulukko!Z130:Z132)</f>
        <v>3.585448835383404</v>
      </c>
      <c r="U133" s="63">
        <f>100*(SUM(Taulukko!AB142:AB144)-SUM(Taulukko!AB130:AB132))/SUM(Taulukko!AB130:AB132)</f>
        <v>4.647435897435922</v>
      </c>
      <c r="V133" s="63">
        <f>100*(SUM(Taulukko!AC142:AC144)-SUM(Taulukko!AC130:AC132))/SUM(Taulukko!AC130:AC132)</f>
        <v>4.856115107913664</v>
      </c>
      <c r="W133" s="63">
        <f>100*(SUM(Taulukko!AD142:AD144)-SUM(Taulukko!AD130:AD132))/SUM(Taulukko!AD130:AD132)</f>
        <v>4.80596247751219</v>
      </c>
      <c r="X133" s="63">
        <f>100*(SUM(Taulukko!AF142:AF144)-SUM(Taulukko!AF130:AF132))/SUM(Taulukko!AF130:AF132)</f>
        <v>8.987341772151902</v>
      </c>
      <c r="Y133" s="63">
        <f>100*(SUM(Taulukko!AG142:AG144)-SUM(Taulukko!AG130:AG132))/SUM(Taulukko!AG130:AG132)</f>
        <v>9.166321028618828</v>
      </c>
      <c r="Z133" s="63">
        <f>100*(SUM(Taulukko!AH142:AH144)-SUM(Taulukko!AH130:AH132))/SUM(Taulukko!AH130:AH132)</f>
        <v>8.930791545793635</v>
      </c>
      <c r="AA133" s="63">
        <f>100*(SUM(Taulukko!AJ142:AJ144)-SUM(Taulukko!AJ130:AJ132))/SUM(Taulukko!AJ130:AJ132)</f>
        <v>5.978835978835985</v>
      </c>
      <c r="AB133" s="63">
        <f>100*(SUM(Taulukko!AK142:AK144)-SUM(Taulukko!AK130:AK132))/SUM(Taulukko!AK130:AK132)</f>
        <v>5.905006418485251</v>
      </c>
      <c r="AC133" s="63">
        <f>100*(SUM(Taulukko!AL142:AL144)-SUM(Taulukko!AL130:AL132))/SUM(Taulukko!AL130:AL132)</f>
        <v>5.756874839372905</v>
      </c>
      <c r="AD133" s="3">
        <v>10</v>
      </c>
    </row>
    <row r="134" spans="1:30" ht="12.75">
      <c r="A134" s="98" t="s">
        <v>181</v>
      </c>
      <c r="B134" s="14" t="s">
        <v>122</v>
      </c>
      <c r="C134" s="63">
        <f>100*(SUM(Taulukko!D143:D145)-SUM(Taulukko!D131:D133))/SUM(Taulukko!D131:D133)</f>
        <v>4.539164129532238</v>
      </c>
      <c r="D134" s="63">
        <f>100*(SUM(Taulukko!E143:E145)-SUM(Taulukko!E131:E133))/SUM(Taulukko!E131:E133)</f>
        <v>4.562236286919834</v>
      </c>
      <c r="E134" s="63">
        <f>100*(SUM(Taulukko!F143:F145)-SUM(Taulukko!F131:F133))/SUM(Taulukko!F131:F133)</f>
        <v>4.783298097251576</v>
      </c>
      <c r="F134" s="63">
        <f>100*(SUM(Taulukko!H143:H145)-SUM(Taulukko!H131:H133))/SUM(Taulukko!H131:H133)</f>
        <v>2.0999704229517793</v>
      </c>
      <c r="G134" s="63">
        <f>100*(SUM(Taulukko!I143:I145)-SUM(Taulukko!I131:I133))/SUM(Taulukko!I131:I133)</f>
        <v>1.5367421067337246</v>
      </c>
      <c r="H134" s="63">
        <f>100*(SUM(Taulukko!J143:J145)-SUM(Taulukko!J131:J133))/SUM(Taulukko!J131:J133)</f>
        <v>3.4256351698544103</v>
      </c>
      <c r="I134" s="63">
        <f>100*(SUM(Taulukko!L143:L145)-SUM(Taulukko!L131:L133))/SUM(Taulukko!L131:L133)</f>
        <v>7.572767636901823</v>
      </c>
      <c r="J134" s="63">
        <f>100*(SUM(Taulukko!M143:M145)-SUM(Taulukko!M131:M133))/SUM(Taulukko!M131:M133)</f>
        <v>8.365212955878606</v>
      </c>
      <c r="K134" s="63">
        <f>100*(SUM(Taulukko!N143:N145)-SUM(Taulukko!N131:N133))/SUM(Taulukko!N131:N133)</f>
        <v>7.786259541984738</v>
      </c>
      <c r="L134" s="63">
        <f>100*(SUM(Taulukko!P143:P145)-SUM(Taulukko!P131:P133))/SUM(Taulukko!P131:P133)</f>
        <v>5.087051142546227</v>
      </c>
      <c r="M134" s="63">
        <f>100*(SUM(Taulukko!Q143:Q145)-SUM(Taulukko!Q131:Q133))/SUM(Taulukko!Q131:Q133)</f>
        <v>5.023065094823159</v>
      </c>
      <c r="N134" s="63">
        <f>100*(SUM(Taulukko!R143:R145)-SUM(Taulukko!R131:R133))/SUM(Taulukko!R131:R133)</f>
        <v>5.153846153846145</v>
      </c>
      <c r="O134" s="63">
        <f>100*(SUM(Taulukko!T143:T145)-SUM(Taulukko!T131:T133))/SUM(Taulukko!T131:T133)</f>
        <v>5.415617128463454</v>
      </c>
      <c r="P134" s="63">
        <f>100*(SUM(Taulukko!U143:U145)-SUM(Taulukko!U131:U133))/SUM(Taulukko!U131:U133)</f>
        <v>5.228382648664157</v>
      </c>
      <c r="Q134" s="63">
        <f>100*(SUM(Taulukko!V143:V145)-SUM(Taulukko!V131:V133))/SUM(Taulukko!V131:V133)</f>
        <v>4.785100286532964</v>
      </c>
      <c r="R134" s="63">
        <f>100*(SUM(Taulukko!X143:X145)-SUM(Taulukko!X131:X133))/SUM(Taulukko!X131:X133)</f>
        <v>3.439735828288388</v>
      </c>
      <c r="S134" s="63">
        <f>100*(SUM(Taulukko!Y143:Y145)-SUM(Taulukko!Y131:Y133))/SUM(Taulukko!Y131:Y133)</f>
        <v>3.566779484509224</v>
      </c>
      <c r="T134" s="63">
        <f>100*(SUM(Taulukko!Z143:Z145)-SUM(Taulukko!Z131:Z133))/SUM(Taulukko!Z131:Z133)</f>
        <v>3.523884103367267</v>
      </c>
      <c r="U134" s="63">
        <f>100*(SUM(Taulukko!AB143:AB145)-SUM(Taulukko!AB131:AB133))/SUM(Taulukko!AB131:AB133)</f>
        <v>5.078534031413606</v>
      </c>
      <c r="V134" s="63">
        <f>100*(SUM(Taulukko!AC143:AC145)-SUM(Taulukko!AC131:AC133))/SUM(Taulukko!AC131:AC133)</f>
        <v>5.152524993591378</v>
      </c>
      <c r="W134" s="63">
        <f>100*(SUM(Taulukko!AD143:AD145)-SUM(Taulukko!AD131:AD133))/SUM(Taulukko!AD131:AD133)</f>
        <v>5.026929982046685</v>
      </c>
      <c r="X134" s="63">
        <f>100*(SUM(Taulukko!AF143:AF145)-SUM(Taulukko!AF131:AF133))/SUM(Taulukko!AF131:AF133)</f>
        <v>8.863240418118465</v>
      </c>
      <c r="Y134" s="63">
        <f>100*(SUM(Taulukko!AG143:AG145)-SUM(Taulukko!AG131:AG133))/SUM(Taulukko!AG131:AG133)</f>
        <v>8.650875386199782</v>
      </c>
      <c r="Z134" s="63">
        <f>100*(SUM(Taulukko!AH143:AH145)-SUM(Taulukko!AH131:AH133))/SUM(Taulukko!AH131:AH133)</f>
        <v>8.864151721294578</v>
      </c>
      <c r="AA134" s="63">
        <f>100*(SUM(Taulukko!AJ143:AJ145)-SUM(Taulukko!AJ131:AJ133))/SUM(Taulukko!AJ131:AJ133)</f>
        <v>6.305339415079152</v>
      </c>
      <c r="AB134" s="63">
        <f>100*(SUM(Taulukko!AK143:AK145)-SUM(Taulukko!AK131:AK133))/SUM(Taulukko!AK131:AK133)</f>
        <v>5.986185725249434</v>
      </c>
      <c r="AC134" s="63">
        <f>100*(SUM(Taulukko!AL143:AL145)-SUM(Taulukko!AL131:AL133))/SUM(Taulukko!AL131:AL133)</f>
        <v>6.046630796822964</v>
      </c>
      <c r="AD134" s="3">
        <v>11</v>
      </c>
    </row>
    <row r="135" spans="1:30" ht="12.75">
      <c r="A135" s="98" t="s">
        <v>181</v>
      </c>
      <c r="B135" s="14" t="s">
        <v>123</v>
      </c>
      <c r="C135" s="63">
        <f>100*(SUM(Taulukko!D144:D146)-SUM(Taulukko!D132:D134))/SUM(Taulukko!D132:D134)</f>
        <v>5.131004366812229</v>
      </c>
      <c r="D135" s="63">
        <f>100*(SUM(Taulukko!E144:E146)-SUM(Taulukko!E132:E134))/SUM(Taulukko!E132:E134)</f>
        <v>5.018489170628632</v>
      </c>
      <c r="E135" s="63">
        <f>100*(SUM(Taulukko!F144:F146)-SUM(Taulukko!F132:F134))/SUM(Taulukko!F132:F134)</f>
        <v>4.959113690319165</v>
      </c>
      <c r="F135" s="63">
        <f>100*(SUM(Taulukko!H144:H146)-SUM(Taulukko!H132:H134))/SUM(Taulukko!H132:H134)</f>
        <v>3.5114045618247265</v>
      </c>
      <c r="G135" s="63">
        <f>100*(SUM(Taulukko!I144:I146)-SUM(Taulukko!I132:I134))/SUM(Taulukko!I132:I134)</f>
        <v>3.8846043987432224</v>
      </c>
      <c r="H135" s="63">
        <f>100*(SUM(Taulukko!J144:J146)-SUM(Taulukko!J132:J134))/SUM(Taulukko!J132:J134)</f>
        <v>3.5602392480774707</v>
      </c>
      <c r="I135" s="63">
        <f>100*(SUM(Taulukko!L144:L146)-SUM(Taulukko!L132:L134))/SUM(Taulukko!L132:L134)</f>
        <v>8.518971848225217</v>
      </c>
      <c r="J135" s="63">
        <f>100*(SUM(Taulukko!M144:M146)-SUM(Taulukko!M132:M134))/SUM(Taulukko!M132:M134)</f>
        <v>8.810797046091155</v>
      </c>
      <c r="K135" s="63">
        <f>100*(SUM(Taulukko!N144:N146)-SUM(Taulukko!N132:N134))/SUM(Taulukko!N132:N134)</f>
        <v>8.41571609632446</v>
      </c>
      <c r="L135" s="63">
        <f>100*(SUM(Taulukko!P144:P146)-SUM(Taulukko!P132:P134))/SUM(Taulukko!P132:P134)</f>
        <v>5.122788486928961</v>
      </c>
      <c r="M135" s="63">
        <f>100*(SUM(Taulukko!Q144:Q146)-SUM(Taulukko!Q132:Q134))/SUM(Taulukko!Q132:Q134)</f>
        <v>5.005107252298269</v>
      </c>
      <c r="N135" s="63">
        <f>100*(SUM(Taulukko!R144:R146)-SUM(Taulukko!R132:R134))/SUM(Taulukko!R132:R134)</f>
        <v>5.265848670756637</v>
      </c>
      <c r="O135" s="63">
        <f>100*(SUM(Taulukko!T144:T146)-SUM(Taulukko!T132:T134))/SUM(Taulukko!T132:T134)</f>
        <v>3.6652412950519246</v>
      </c>
      <c r="P135" s="63">
        <f>100*(SUM(Taulukko!U144:U146)-SUM(Taulukko!U132:U134))/SUM(Taulukko!U132:U134)</f>
        <v>4.413439635535307</v>
      </c>
      <c r="Q135" s="63">
        <f>100*(SUM(Taulukko!V144:V146)-SUM(Taulukko!V132:V134))/SUM(Taulukko!V132:V134)</f>
        <v>4.7945205479452255</v>
      </c>
      <c r="R135" s="63">
        <f>100*(SUM(Taulukko!X144:X146)-SUM(Taulukko!X132:X134))/SUM(Taulukko!X132:X134)</f>
        <v>3.8866396761133544</v>
      </c>
      <c r="S135" s="63">
        <f>100*(SUM(Taulukko!Y144:Y146)-SUM(Taulukko!Y132:Y134))/SUM(Taulukko!Y132:Y134)</f>
        <v>3.310740354535957</v>
      </c>
      <c r="T135" s="63">
        <f>100*(SUM(Taulukko!Z144:Z146)-SUM(Taulukko!Z132:Z134))/SUM(Taulukko!Z132:Z134)</f>
        <v>3.437500000000012</v>
      </c>
      <c r="U135" s="63">
        <f>100*(SUM(Taulukko!AB144:AB146)-SUM(Taulukko!AB132:AB134))/SUM(Taulukko!AB132:AB134)</f>
        <v>5.045408678102941</v>
      </c>
      <c r="V135" s="63">
        <f>100*(SUM(Taulukko!AC144:AC146)-SUM(Taulukko!AC132:AC134))/SUM(Taulukko!AC132:AC134)</f>
        <v>5.065234075211039</v>
      </c>
      <c r="W135" s="63">
        <f>100*(SUM(Taulukko!AD144:AD146)-SUM(Taulukko!AD132:AD134))/SUM(Taulukko!AD132:AD134)</f>
        <v>5.172855313700381</v>
      </c>
      <c r="X135" s="63">
        <f>100*(SUM(Taulukko!AF144:AF146)-SUM(Taulukko!AF132:AF134))/SUM(Taulukko!AF132:AF134)</f>
        <v>9.110169491525424</v>
      </c>
      <c r="Y135" s="63">
        <f>100*(SUM(Taulukko!AG144:AG146)-SUM(Taulukko!AG132:AG134))/SUM(Taulukko!AG132:AG134)</f>
        <v>8.950934099774177</v>
      </c>
      <c r="Z135" s="63">
        <f>100*(SUM(Taulukko!AH144:AH146)-SUM(Taulukko!AH132:AH134))/SUM(Taulukko!AH132:AH134)</f>
        <v>8.83740004100881</v>
      </c>
      <c r="AA135" s="63">
        <f>100*(SUM(Taulukko!AJ144:AJ146)-SUM(Taulukko!AJ132:AJ134))/SUM(Taulukko!AJ132:AJ134)</f>
        <v>6.654440660204343</v>
      </c>
      <c r="AB135" s="63">
        <f>100*(SUM(Taulukko!AK144:AK146)-SUM(Taulukko!AK132:AK134))/SUM(Taulukko!AK132:AK134)</f>
        <v>6.736680327868855</v>
      </c>
      <c r="AC135" s="63">
        <f>100*(SUM(Taulukko!AL144:AL146)-SUM(Taulukko!AL132:AL134))/SUM(Taulukko!AL132:AL134)</f>
        <v>6.309067688378031</v>
      </c>
      <c r="AD135" s="3">
        <v>12</v>
      </c>
    </row>
    <row r="136" spans="1:39" s="4" customFormat="1" ht="12.75">
      <c r="A136" s="35" t="s">
        <v>182</v>
      </c>
      <c r="B136" s="33" t="s">
        <v>97</v>
      </c>
      <c r="C136" s="34">
        <f>100*(SUM(Taulukko!D145:D147)-SUM(Taulukko!D133:D135))/SUM(Taulukko!D133:D135)</f>
        <v>5.225718194254452</v>
      </c>
      <c r="D136" s="34">
        <f>100*(SUM(Taulukko!E145:E147)-SUM(Taulukko!E133:E135))/SUM(Taulukko!E133:E135)</f>
        <v>5.136986301369848</v>
      </c>
      <c r="E136" s="34">
        <f>100*(SUM(Taulukko!F145:F147)-SUM(Taulukko!F133:F135))/SUM(Taulukko!F133:F135)</f>
        <v>5.160610847814646</v>
      </c>
      <c r="F136" s="34">
        <f>100*(SUM(Taulukko!H145:H147)-SUM(Taulukko!H133:H135))/SUM(Taulukko!H133:H135)</f>
        <v>3.611194703581102</v>
      </c>
      <c r="G136" s="34">
        <f>100*(SUM(Taulukko!I145:I147)-SUM(Taulukko!I133:I135))/SUM(Taulukko!I133:I135)</f>
        <v>3.234960272417717</v>
      </c>
      <c r="H136" s="34">
        <f>100*(SUM(Taulukko!J145:J147)-SUM(Taulukko!J133:J135))/SUM(Taulukko!J133:J135)</f>
        <v>3.6658141517476657</v>
      </c>
      <c r="I136" s="34">
        <f>100*(SUM(Taulukko!L145:L147)-SUM(Taulukko!L133:L135))/SUM(Taulukko!L133:L135)</f>
        <v>9.16645027265644</v>
      </c>
      <c r="J136" s="34">
        <f>100*(SUM(Taulukko!M145:M147)-SUM(Taulukko!M133:M135))/SUM(Taulukko!M133:M135)</f>
        <v>8.360614454797277</v>
      </c>
      <c r="K136" s="34">
        <f>100*(SUM(Taulukko!N145:N147)-SUM(Taulukko!N133:N135))/SUM(Taulukko!N133:N135)</f>
        <v>8.92361986387698</v>
      </c>
      <c r="L136" s="34">
        <f>100*(SUM(Taulukko!P145:P147)-SUM(Taulukko!P133:P135))/SUM(Taulukko!P133:P135)</f>
        <v>5.557011795543918</v>
      </c>
      <c r="M136" s="34">
        <f>100*(SUM(Taulukko!Q145:Q147)-SUM(Taulukko!Q133:Q135))/SUM(Taulukko!Q133:Q135)</f>
        <v>5.353046138159586</v>
      </c>
      <c r="N136" s="34">
        <f>100*(SUM(Taulukko!R145:R147)-SUM(Taulukko!R133:R135))/SUM(Taulukko!R133:R135)</f>
        <v>5.480499617639547</v>
      </c>
      <c r="O136" s="34">
        <f>100*(SUM(Taulukko!T145:T147)-SUM(Taulukko!T133:T135))/SUM(Taulukko!T133:T135)</f>
        <v>3.4252803879963833</v>
      </c>
      <c r="P136" s="34">
        <f>100*(SUM(Taulukko!U145:U147)-SUM(Taulukko!U133:U135))/SUM(Taulukko!U133:U135)</f>
        <v>4.356492027334839</v>
      </c>
      <c r="Q136" s="34">
        <f>100*(SUM(Taulukko!V145:V147)-SUM(Taulukko!V133:V135))/SUM(Taulukko!V133:V135)</f>
        <v>4.8025007104291095</v>
      </c>
      <c r="R136" s="34">
        <f>100*(SUM(Taulukko!X145:X147)-SUM(Taulukko!X133:X135))/SUM(Taulukko!X133:X135)</f>
        <v>3.905197953137609</v>
      </c>
      <c r="S136" s="34">
        <f>100*(SUM(Taulukko!Y145:Y147)-SUM(Taulukko!Y133:Y135))/SUM(Taulukko!Y133:Y135)</f>
        <v>2.9885654885654884</v>
      </c>
      <c r="T136" s="34">
        <f>100*(SUM(Taulukko!Z145:Z147)-SUM(Taulukko!Z133:Z135))/SUM(Taulukko!Z133:Z135)</f>
        <v>3.377500649519356</v>
      </c>
      <c r="U136" s="34">
        <f>100*(SUM(Taulukko!AB145:AB147)-SUM(Taulukko!AB133:AB135))/SUM(Taulukko!AB133:AB135)</f>
        <v>5.526725480020776</v>
      </c>
      <c r="V136" s="34">
        <f>100*(SUM(Taulukko!AC145:AC147)-SUM(Taulukko!AC133:AC135))/SUM(Taulukko!AC133:AC135)</f>
        <v>5.140664961636834</v>
      </c>
      <c r="W136" s="34">
        <f>100*(SUM(Taulukko!AD145:AD147)-SUM(Taulukko!AD133:AD135))/SUM(Taulukko!AD133:AD135)</f>
        <v>5.370843989769821</v>
      </c>
      <c r="X136" s="34">
        <f>100*(SUM(Taulukko!AF145:AF147)-SUM(Taulukko!AF133:AF135))/SUM(Taulukko!AF133:AF135)</f>
        <v>9.146213551499887</v>
      </c>
      <c r="Y136" s="34">
        <f>100*(SUM(Taulukko!AG145:AG147)-SUM(Taulukko!AG133:AG135))/SUM(Taulukko!AG133:AG135)</f>
        <v>8.679706601467009</v>
      </c>
      <c r="Z136" s="34">
        <f>100*(SUM(Taulukko!AH145:AH147)-SUM(Taulukko!AH133:AH135))/SUM(Taulukko!AH133:AH135)</f>
        <v>8.9092762487258</v>
      </c>
      <c r="AA136" s="34">
        <f>100*(SUM(Taulukko!AJ145:AJ147)-SUM(Taulukko!AJ133:AJ135))/SUM(Taulukko!AJ133:AJ135)</f>
        <v>6.6718995290423715</v>
      </c>
      <c r="AB136" s="34">
        <f>100*(SUM(Taulukko!AK145:AK147)-SUM(Taulukko!AK133:AK135))/SUM(Taulukko!AK133:AK135)</f>
        <v>6.307222787385557</v>
      </c>
      <c r="AC136" s="34">
        <f>100*(SUM(Taulukko!AL145:AL147)-SUM(Taulukko!AL133:AL135))/SUM(Taulukko!AL133:AL135)</f>
        <v>6.542769857433821</v>
      </c>
      <c r="AD136" s="53" t="s">
        <v>183</v>
      </c>
      <c r="AE136" s="58"/>
      <c r="AF136" s="58"/>
      <c r="AG136" s="58"/>
      <c r="AH136" s="58"/>
      <c r="AI136" s="58"/>
      <c r="AJ136" s="58"/>
      <c r="AK136" s="58"/>
      <c r="AL136" s="58"/>
      <c r="AM136" s="36"/>
    </row>
    <row r="137" spans="1:30" ht="12.75">
      <c r="A137" s="98" t="s">
        <v>182</v>
      </c>
      <c r="B137" s="65" t="s">
        <v>101</v>
      </c>
      <c r="C137" s="63">
        <f>100*(SUM(Taulukko!D146:D148)-SUM(Taulukko!D134:D136))/SUM(Taulukko!D134:D136)</f>
        <v>5.245990758358237</v>
      </c>
      <c r="D137" s="63">
        <f>100*(SUM(Taulukko!E146:E148)-SUM(Taulukko!E134:E136))/SUM(Taulukko!E134:E136)</f>
        <v>5.3599579611140244</v>
      </c>
      <c r="E137" s="63">
        <f>100*(SUM(Taulukko!F146:F148)-SUM(Taulukko!F134:F136))/SUM(Taulukko!F134:F136)</f>
        <v>5.358550039401098</v>
      </c>
      <c r="F137" s="63">
        <f>100*(SUM(Taulukko!H146:H148)-SUM(Taulukko!H134:H136))/SUM(Taulukko!H134:H136)</f>
        <v>3.7080635668039923</v>
      </c>
      <c r="G137" s="63">
        <f>100*(SUM(Taulukko!I146:I148)-SUM(Taulukko!I134:I136))/SUM(Taulukko!I134:I136)</f>
        <v>3.827615537283794</v>
      </c>
      <c r="H137" s="63">
        <f>100*(SUM(Taulukko!J146:J148)-SUM(Taulukko!J134:J136))/SUM(Taulukko!J134:J136)</f>
        <v>3.7414965986394693</v>
      </c>
      <c r="I137" s="63">
        <f>100*(SUM(Taulukko!L146:L148)-SUM(Taulukko!L134:L136))/SUM(Taulukko!L134:L136)</f>
        <v>10.19799294819634</v>
      </c>
      <c r="J137" s="63">
        <f>100*(SUM(Taulukko!M146:M148)-SUM(Taulukko!M134:M136))/SUM(Taulukko!M134:M136)</f>
        <v>9.662077596996252</v>
      </c>
      <c r="K137" s="63">
        <f>100*(SUM(Taulukko!N146:N148)-SUM(Taulukko!N134:N136))/SUM(Taulukko!N134:N136)</f>
        <v>9.473684210526335</v>
      </c>
      <c r="L137" s="63">
        <f>100*(SUM(Taulukko!P146:P148)-SUM(Taulukko!P134:P136))/SUM(Taulukko!P134:P136)</f>
        <v>5.906843611761657</v>
      </c>
      <c r="M137" s="63">
        <f>100*(SUM(Taulukko!Q146:Q148)-SUM(Taulukko!Q134:Q136))/SUM(Taulukko!Q134:Q136)</f>
        <v>5.689611379222737</v>
      </c>
      <c r="N137" s="63">
        <f>100*(SUM(Taulukko!R146:R148)-SUM(Taulukko!R134:R136))/SUM(Taulukko!R134:R136)</f>
        <v>5.82252733282484</v>
      </c>
      <c r="O137" s="63">
        <f>100*(SUM(Taulukko!T146:T148)-SUM(Taulukko!T134:T136))/SUM(Taulukko!T134:T136)</f>
        <v>1.6997983290118055</v>
      </c>
      <c r="P137" s="63">
        <f>100*(SUM(Taulukko!U146:U148)-SUM(Taulukko!U134:U136))/SUM(Taulukko!U134:U136)</f>
        <v>3.3090297251822802</v>
      </c>
      <c r="Q137" s="63">
        <f>100*(SUM(Taulukko!V146:V148)-SUM(Taulukko!V134:V136))/SUM(Taulukko!V134:V136)</f>
        <v>4.924992923860735</v>
      </c>
      <c r="R137" s="63">
        <f>100*(SUM(Taulukko!X146:X148)-SUM(Taulukko!X134:X136))/SUM(Taulukko!X134:X136)</f>
        <v>3.820285176217361</v>
      </c>
      <c r="S137" s="63">
        <f>100*(SUM(Taulukko!Y146:Y148)-SUM(Taulukko!Y134:Y136))/SUM(Taulukko!Y134:Y136)</f>
        <v>2.8756476683937735</v>
      </c>
      <c r="T137" s="63">
        <f>100*(SUM(Taulukko!Z146:Z148)-SUM(Taulukko!Z134:Z136))/SUM(Taulukko!Z134:Z136)</f>
        <v>3.3687483804094325</v>
      </c>
      <c r="U137" s="63">
        <f>100*(SUM(Taulukko!AB146:AB148)-SUM(Taulukko!AB134:AB136))/SUM(Taulukko!AB134:AB136)</f>
        <v>5.927291886195995</v>
      </c>
      <c r="V137" s="63">
        <f>100*(SUM(Taulukko!AC146:AC148)-SUM(Taulukko!AC134:AC136))/SUM(Taulukko!AC134:AC136)</f>
        <v>5.5683269476372805</v>
      </c>
      <c r="W137" s="63">
        <f>100*(SUM(Taulukko!AD146:AD148)-SUM(Taulukko!AD134:AD136))/SUM(Taulukko!AD134:AD136)</f>
        <v>5.6945863125638425</v>
      </c>
      <c r="X137" s="63">
        <f>100*(SUM(Taulukko!AF146:AF148)-SUM(Taulukko!AF134:AF136))/SUM(Taulukko!AF134:AF136)</f>
        <v>9.465968586387444</v>
      </c>
      <c r="Y137" s="63">
        <f>100*(SUM(Taulukko!AG146:AG148)-SUM(Taulukko!AG134:AG136))/SUM(Taulukko!AG134:AG136)</f>
        <v>9.201459262261853</v>
      </c>
      <c r="Z137" s="63">
        <f>100*(SUM(Taulukko!AH146:AH148)-SUM(Taulukko!AH134:AH136))/SUM(Taulukko!AH134:AH136)</f>
        <v>8.996960486322184</v>
      </c>
      <c r="AA137" s="63">
        <f>100*(SUM(Taulukko!AJ146:AJ148)-SUM(Taulukko!AJ134:AJ136))/SUM(Taulukko!AJ134:AJ136)</f>
        <v>6.753585397653189</v>
      </c>
      <c r="AB137" s="63">
        <f>100*(SUM(Taulukko!AK146:AK148)-SUM(Taulukko!AK134:AK136))/SUM(Taulukko!AK134:AK136)</f>
        <v>6.923662186152664</v>
      </c>
      <c r="AC137" s="63">
        <f>100*(SUM(Taulukko!AL146:AL148)-SUM(Taulukko!AL134:AL136))/SUM(Taulukko!AL134:AL136)</f>
        <v>6.827411167512684</v>
      </c>
      <c r="AD137" s="3">
        <v>2</v>
      </c>
    </row>
    <row r="138" spans="1:30" ht="12.75">
      <c r="A138" s="98" t="s">
        <v>182</v>
      </c>
      <c r="B138" s="4" t="s">
        <v>105</v>
      </c>
      <c r="C138" s="63">
        <f>100*(SUM(Taulukko!D147:D149)-SUM(Taulukko!D135:D137))/SUM(Taulukko!D135:D137)</f>
        <v>5.7603057603057675</v>
      </c>
      <c r="D138" s="63">
        <f>100*(SUM(Taulukko!E147:E149)-SUM(Taulukko!E135:E137))/SUM(Taulukko!E135:E137)</f>
        <v>5.6633455689564824</v>
      </c>
      <c r="E138" s="63">
        <f>100*(SUM(Taulukko!F147:F149)-SUM(Taulukko!F135:F137))/SUM(Taulukko!F135:F137)</f>
        <v>5.555555555555553</v>
      </c>
      <c r="F138" s="63">
        <f>100*(SUM(Taulukko!H147:H149)-SUM(Taulukko!H135:H137))/SUM(Taulukko!H135:H137)</f>
        <v>3.8373424971363215</v>
      </c>
      <c r="G138" s="63">
        <f>100*(SUM(Taulukko!I147:I149)-SUM(Taulukko!I135:I137))/SUM(Taulukko!I135:I137)</f>
        <v>3.2403493941955483</v>
      </c>
      <c r="H138" s="63">
        <f>100*(SUM(Taulukko!J147:J149)-SUM(Taulukko!J135:J137))/SUM(Taulukko!J135:J137)</f>
        <v>3.874434389140268</v>
      </c>
      <c r="I138" s="63">
        <f>100*(SUM(Taulukko!L147:L149)-SUM(Taulukko!L135:L137))/SUM(Taulukko!L135:L137)</f>
        <v>11.015981735159825</v>
      </c>
      <c r="J138" s="63">
        <f>100*(SUM(Taulukko!M147:M149)-SUM(Taulukko!M135:M137))/SUM(Taulukko!M135:M137)</f>
        <v>9.462472132771858</v>
      </c>
      <c r="K138" s="63">
        <f>100*(SUM(Taulukko!N147:N149)-SUM(Taulukko!N135:N137))/SUM(Taulukko!N135:N137)</f>
        <v>10.102269892741333</v>
      </c>
      <c r="L138" s="63">
        <f>100*(SUM(Taulukko!P147:P149)-SUM(Taulukko!P135:P137))/SUM(Taulukko!P135:P137)</f>
        <v>6.913774973711885</v>
      </c>
      <c r="M138" s="63">
        <f>100*(SUM(Taulukko!Q147:Q149)-SUM(Taulukko!Q135:Q137))/SUM(Taulukko!Q135:Q137)</f>
        <v>6.529471544715444</v>
      </c>
      <c r="N138" s="63">
        <f>100*(SUM(Taulukko!R147:R149)-SUM(Taulukko!R135:R137))/SUM(Taulukko!R135:R137)</f>
        <v>6.162820187674348</v>
      </c>
      <c r="O138" s="63">
        <f>100*(SUM(Taulukko!T147:T149)-SUM(Taulukko!T135:T137))/SUM(Taulukko!T135:T137)</f>
        <v>5.998883928571413</v>
      </c>
      <c r="P138" s="63">
        <f>100*(SUM(Taulukko!U147:U149)-SUM(Taulukko!U135:U137))/SUM(Taulukko!U135:U137)</f>
        <v>5.37178399773818</v>
      </c>
      <c r="Q138" s="63">
        <f>100*(SUM(Taulukko!V147:V149)-SUM(Taulukko!V135:V137))/SUM(Taulukko!V135:V137)</f>
        <v>5.16074450084601</v>
      </c>
      <c r="R138" s="63">
        <f>100*(SUM(Taulukko!X147:X149)-SUM(Taulukko!X135:X137))/SUM(Taulukko!X135:X137)</f>
        <v>4.25183973834833</v>
      </c>
      <c r="S138" s="63">
        <f>100*(SUM(Taulukko!Y147:Y149)-SUM(Taulukko!Y135:Y137))/SUM(Taulukko!Y135:Y137)</f>
        <v>3.644352545877494</v>
      </c>
      <c r="T138" s="63">
        <f>100*(SUM(Taulukko!Z147:Z149)-SUM(Taulukko!Z135:Z137))/SUM(Taulukko!Z135:Z137)</f>
        <v>3.411734298268283</v>
      </c>
      <c r="U138" s="63">
        <f>100*(SUM(Taulukko!AB147:AB149)-SUM(Taulukko!AB135:AB137))/SUM(Taulukko!AB135:AB137)</f>
        <v>6.799020940984513</v>
      </c>
      <c r="V138" s="63">
        <f>100*(SUM(Taulukko!AC147:AC149)-SUM(Taulukko!AC135:AC137))/SUM(Taulukko!AC135:AC137)</f>
        <v>6.195818459969391</v>
      </c>
      <c r="W138" s="63">
        <f>100*(SUM(Taulukko!AD147:AD149)-SUM(Taulukko!AD135:AD137))/SUM(Taulukko!AD135:AD137)</f>
        <v>6.0652395514781015</v>
      </c>
      <c r="X138" s="63">
        <f>100*(SUM(Taulukko!AF147:AF149)-SUM(Taulukko!AF135:AF137))/SUM(Taulukko!AF135:AF137)</f>
        <v>9.382978723404275</v>
      </c>
      <c r="Y138" s="63">
        <f>100*(SUM(Taulukko!AG147:AG149)-SUM(Taulukko!AG135:AG137))/SUM(Taulukko!AG135:AG137)</f>
        <v>8.91168778917723</v>
      </c>
      <c r="Z138" s="63">
        <f>100*(SUM(Taulukko!AH147:AH149)-SUM(Taulukko!AH135:AH137))/SUM(Taulukko!AH135:AH137)</f>
        <v>9.085414987912978</v>
      </c>
      <c r="AA138" s="63">
        <f>100*(SUM(Taulukko!AJ147:AJ149)-SUM(Taulukko!AJ135:AJ137))/SUM(Taulukko!AJ135:AJ137)</f>
        <v>7.231459487991565</v>
      </c>
      <c r="AB138" s="63">
        <f>100*(SUM(Taulukko!AK147:AK149)-SUM(Taulukko!AK135:AK137))/SUM(Taulukko!AK135:AK137)</f>
        <v>6.796361798888322</v>
      </c>
      <c r="AC138" s="63">
        <f>100*(SUM(Taulukko!AL147:AL149)-SUM(Taulukko!AL135:AL137))/SUM(Taulukko!AL135:AL137)</f>
        <v>7.1103238866396525</v>
      </c>
      <c r="AD138" s="3">
        <v>3</v>
      </c>
    </row>
    <row r="139" spans="1:30" ht="12.75">
      <c r="A139" s="98" t="s">
        <v>182</v>
      </c>
      <c r="B139" s="65" t="s">
        <v>109</v>
      </c>
      <c r="C139" s="63">
        <f>100*(SUM(Taulukko!D148:D150)-SUM(Taulukko!D136:D138))/SUM(Taulukko!D136:D138)</f>
        <v>5.858640150497165</v>
      </c>
      <c r="D139" s="63">
        <f>100*(SUM(Taulukko!E148:E150)-SUM(Taulukko!E136:E138))/SUM(Taulukko!E136:E138)</f>
        <v>5.89159465828751</v>
      </c>
      <c r="E139" s="63">
        <f>100*(SUM(Taulukko!F148:F150)-SUM(Taulukko!F136:F138))/SUM(Taulukko!F136:F138)</f>
        <v>5.696367912202772</v>
      </c>
      <c r="F139" s="63">
        <f>100*(SUM(Taulukko!H148:H150)-SUM(Taulukko!H136:H138))/SUM(Taulukko!H136:H138)</f>
        <v>3.7757114680191703</v>
      </c>
      <c r="G139" s="63">
        <f>100*(SUM(Taulukko!I148:I150)-SUM(Taulukko!I136:I138))/SUM(Taulukko!I136:I138)</f>
        <v>4.276408949306136</v>
      </c>
      <c r="H139" s="63">
        <f>100*(SUM(Taulukko!J148:J150)-SUM(Taulukko!J136:J138))/SUM(Taulukko!J136:J138)</f>
        <v>4.064352243861144</v>
      </c>
      <c r="I139" s="63">
        <f>100*(SUM(Taulukko!L148:L150)-SUM(Taulukko!L136:L138))/SUM(Taulukko!L136:L138)</f>
        <v>11.628555493586164</v>
      </c>
      <c r="J139" s="63">
        <f>100*(SUM(Taulukko!M148:M150)-SUM(Taulukko!M136:M138))/SUM(Taulukko!M136:M138)</f>
        <v>11.757363954068902</v>
      </c>
      <c r="K139" s="63">
        <f>100*(SUM(Taulukko!N148:N150)-SUM(Taulukko!N136:N138))/SUM(Taulukko!N136:N138)</f>
        <v>10.630899155489322</v>
      </c>
      <c r="L139" s="63">
        <f>100*(SUM(Taulukko!P148:P150)-SUM(Taulukko!P136:P138))/SUM(Taulukko!P136:P138)</f>
        <v>7.018455939693282</v>
      </c>
      <c r="M139" s="63">
        <f>100*(SUM(Taulukko!Q148:Q150)-SUM(Taulukko!Q136:Q138))/SUM(Taulukko!Q136:Q138)</f>
        <v>6.735882501899221</v>
      </c>
      <c r="N139" s="63">
        <f>100*(SUM(Taulukko!R148:R150)-SUM(Taulukko!R136:R138))/SUM(Taulukko!R136:R138)</f>
        <v>6.343189284811702</v>
      </c>
      <c r="O139" s="63">
        <f>100*(SUM(Taulukko!T148:T150)-SUM(Taulukko!T136:T138))/SUM(Taulukko!T136:T138)</f>
        <v>6.057413747695564</v>
      </c>
      <c r="P139" s="63">
        <f>100*(SUM(Taulukko!U148:U150)-SUM(Taulukko!U136:U138))/SUM(Taulukko!U136:U138)</f>
        <v>5.029337803855826</v>
      </c>
      <c r="Q139" s="63">
        <f>100*(SUM(Taulukko!V148:V150)-SUM(Taulukko!V136:V138))/SUM(Taulukko!V136:V138)</f>
        <v>5.508712759977506</v>
      </c>
      <c r="R139" s="63">
        <f>100*(SUM(Taulukko!X148:X150)-SUM(Taulukko!X136:X138))/SUM(Taulukko!X136:X138)</f>
        <v>3.8971583220568276</v>
      </c>
      <c r="S139" s="63">
        <f>100*(SUM(Taulukko!Y148:Y150)-SUM(Taulukko!Y136:Y138))/SUM(Taulukko!Y136:Y138)</f>
        <v>3.6405886909372644</v>
      </c>
      <c r="T139" s="63">
        <f>100*(SUM(Taulukko!Z148:Z150)-SUM(Taulukko!Z136:Z138))/SUM(Taulukko!Z136:Z138)</f>
        <v>3.4802784222737966</v>
      </c>
      <c r="U139" s="63">
        <f>100*(SUM(Taulukko!AB148:AB150)-SUM(Taulukko!AB136:AB138))/SUM(Taulukko!AB136:AB138)</f>
        <v>6.768905341089377</v>
      </c>
      <c r="V139" s="63">
        <f>100*(SUM(Taulukko!AC148:AC150)-SUM(Taulukko!AC136:AC138))/SUM(Taulukko!AC136:AC138)</f>
        <v>6.644602851323819</v>
      </c>
      <c r="W139" s="63">
        <f>100*(SUM(Taulukko!AD148:AD150)-SUM(Taulukko!AD136:AD138))/SUM(Taulukko!AD136:AD138)</f>
        <v>6.277001270648042</v>
      </c>
      <c r="X139" s="63">
        <f>100*(SUM(Taulukko!AF148:AF150)-SUM(Taulukko!AF136:AF138))/SUM(Taulukko!AF136:AF138)</f>
        <v>9.45096395641241</v>
      </c>
      <c r="Y139" s="63">
        <f>100*(SUM(Taulukko!AG148:AG150)-SUM(Taulukko!AG136:AG138))/SUM(Taulukko!AG136:AG138)</f>
        <v>9.244034489673153</v>
      </c>
      <c r="Z139" s="63">
        <f>100*(SUM(Taulukko!AH148:AH150)-SUM(Taulukko!AH136:AH138))/SUM(Taulukko!AH136:AH138)</f>
        <v>9.152813939515331</v>
      </c>
      <c r="AA139" s="63">
        <f>100*(SUM(Taulukko!AJ148:AJ150)-SUM(Taulukko!AJ136:AJ138))/SUM(Taulukko!AJ136:AJ138)</f>
        <v>7.652264445601243</v>
      </c>
      <c r="AB139" s="63">
        <f>100*(SUM(Taulukko!AK148:AK150)-SUM(Taulukko!AK136:AK138))/SUM(Taulukko!AK136:AK138)</f>
        <v>7.770184763351048</v>
      </c>
      <c r="AC139" s="63">
        <f>100*(SUM(Taulukko!AL148:AL150)-SUM(Taulukko!AL136:AL138))/SUM(Taulukko!AL136:AL138)</f>
        <v>7.416750756811311</v>
      </c>
      <c r="AD139" s="3">
        <v>4</v>
      </c>
    </row>
    <row r="140" spans="1:30" ht="12.75">
      <c r="A140" s="98" t="s">
        <v>182</v>
      </c>
      <c r="B140" s="4" t="s">
        <v>111</v>
      </c>
      <c r="C140" s="63">
        <f>100*(SUM(Taulukko!D149:D151)-SUM(Taulukko!D137:D139))/SUM(Taulukko!D137:D139)</f>
        <v>6.293149229952217</v>
      </c>
      <c r="D140" s="63">
        <f>100*(SUM(Taulukko!E149:E151)-SUM(Taulukko!E137:E139))/SUM(Taulukko!E137:E139)</f>
        <v>5.871607515657621</v>
      </c>
      <c r="E140" s="63">
        <f>100*(SUM(Taulukko!F149:F151)-SUM(Taulukko!F137:F139))/SUM(Taulukko!F137:F139)</f>
        <v>5.697190426638942</v>
      </c>
      <c r="F140" s="63">
        <f>100*(SUM(Taulukko!H149:H151)-SUM(Taulukko!H137:H139))/SUM(Taulukko!H137:H139)</f>
        <v>4.307432432432436</v>
      </c>
      <c r="G140" s="63">
        <f>100*(SUM(Taulukko!I149:I151)-SUM(Taulukko!I137:I139))/SUM(Taulukko!I137:I139)</f>
        <v>4.557033682422877</v>
      </c>
      <c r="H140" s="63">
        <f>100*(SUM(Taulukko!J149:J151)-SUM(Taulukko!J137:J139))/SUM(Taulukko!J137:J139)</f>
        <v>4.2804843705998445</v>
      </c>
      <c r="I140" s="63">
        <f>100*(SUM(Taulukko!L149:L151)-SUM(Taulukko!L137:L139))/SUM(Taulukko!L137:L139)</f>
        <v>11.385606874328674</v>
      </c>
      <c r="J140" s="63">
        <f>100*(SUM(Taulukko!M149:M151)-SUM(Taulukko!M137:M139))/SUM(Taulukko!M137:M139)</f>
        <v>11.827689243027887</v>
      </c>
      <c r="K140" s="63">
        <f>100*(SUM(Taulukko!N149:N151)-SUM(Taulukko!N137:N139))/SUM(Taulukko!N137:N139)</f>
        <v>10.869565217391306</v>
      </c>
      <c r="L140" s="63">
        <f>100*(SUM(Taulukko!P149:P151)-SUM(Taulukko!P137:P139))/SUM(Taulukko!P137:P139)</f>
        <v>6.972616632860041</v>
      </c>
      <c r="M140" s="63">
        <f>100*(SUM(Taulukko!Q149:Q151)-SUM(Taulukko!Q137:Q139))/SUM(Taulukko!Q137:Q139)</f>
        <v>6.86868686868688</v>
      </c>
      <c r="N140" s="63">
        <f>100*(SUM(Taulukko!R149:R151)-SUM(Taulukko!R137:R139))/SUM(Taulukko!R137:R139)</f>
        <v>6.287726358148893</v>
      </c>
      <c r="O140" s="63">
        <f>100*(SUM(Taulukko!T149:T151)-SUM(Taulukko!T137:T139))/SUM(Taulukko!T137:T139)</f>
        <v>7.640750670241287</v>
      </c>
      <c r="P140" s="63">
        <f>100*(SUM(Taulukko!U149:U151)-SUM(Taulukko!U137:U139))/SUM(Taulukko!U137:U139)</f>
        <v>5.900621118012433</v>
      </c>
      <c r="Q140" s="63">
        <f>100*(SUM(Taulukko!V149:V151)-SUM(Taulukko!V137:V139))/SUM(Taulukko!V137:V139)</f>
        <v>5.882352941176471</v>
      </c>
      <c r="R140" s="63">
        <f>100*(SUM(Taulukko!X149:X151)-SUM(Taulukko!X137:X139))/SUM(Taulukko!X137:X139)</f>
        <v>4.1531823085221085</v>
      </c>
      <c r="S140" s="63">
        <f>100*(SUM(Taulukko!Y149:Y151)-SUM(Taulukko!Y137:Y139))/SUM(Taulukko!Y137:Y139)</f>
        <v>4.238821400878789</v>
      </c>
      <c r="T140" s="63">
        <f>100*(SUM(Taulukko!Z149:Z151)-SUM(Taulukko!Z137:Z139))/SUM(Taulukko!Z137:Z139)</f>
        <v>3.4961439588689003</v>
      </c>
      <c r="U140" s="63">
        <f>100*(SUM(Taulukko!AB149:AB151)-SUM(Taulukko!AB137:AB139))/SUM(Taulukko!AB137:AB139)</f>
        <v>6.568399275924484</v>
      </c>
      <c r="V140" s="63">
        <f>100*(SUM(Taulukko!AC149:AC151)-SUM(Taulukko!AC137:AC139))/SUM(Taulukko!AC137:AC139)</f>
        <v>6.521187515858918</v>
      </c>
      <c r="W140" s="63">
        <f>100*(SUM(Taulukko!AD149:AD151)-SUM(Taulukko!AD137:AD139))/SUM(Taulukko!AD137:AD139)</f>
        <v>6.147229951935242</v>
      </c>
      <c r="X140" s="63">
        <f>100*(SUM(Taulukko!AF149:AF151)-SUM(Taulukko!AF137:AF139))/SUM(Taulukko!AF137:AF139)</f>
        <v>9.417773237997961</v>
      </c>
      <c r="Y140" s="63">
        <f>100*(SUM(Taulukko!AG149:AG151)-SUM(Taulukko!AG137:AG139))/SUM(Taulukko!AG137:AG139)</f>
        <v>9.391824526420756</v>
      </c>
      <c r="Z140" s="63">
        <f>100*(SUM(Taulukko!AH149:AH151)-SUM(Taulukko!AH137:AH139))/SUM(Taulukko!AH137:AH139)</f>
        <v>9.12343470483005</v>
      </c>
      <c r="AA140" s="63">
        <f>100*(SUM(Taulukko!AJ149:AJ151)-SUM(Taulukko!AJ137:AJ139))/SUM(Taulukko!AJ137:AJ139)</f>
        <v>8.032744947556914</v>
      </c>
      <c r="AB140" s="63">
        <f>100*(SUM(Taulukko!AK149:AK151)-SUM(Taulukko!AK137:AK139))/SUM(Taulukko!AK137:AK139)</f>
        <v>8.007072493053814</v>
      </c>
      <c r="AC140" s="63">
        <f>100*(SUM(Taulukko!AL149:AL151)-SUM(Taulukko!AL137:AL139))/SUM(Taulukko!AL137:AL139)</f>
        <v>7.663316582914587</v>
      </c>
      <c r="AD140" s="3">
        <v>5</v>
      </c>
    </row>
    <row r="141" spans="1:30" ht="12.75">
      <c r="A141" s="98" t="s">
        <v>182</v>
      </c>
      <c r="B141" s="65" t="s">
        <v>113</v>
      </c>
      <c r="C141" s="63">
        <f>100*(SUM(Taulukko!D150:D152)-SUM(Taulukko!D138:D140))/SUM(Taulukko!D138:D140)</f>
        <v>5.487204724409452</v>
      </c>
      <c r="D141" s="63">
        <f>100*(SUM(Taulukko!E150:E152)-SUM(Taulukko!E138:E140))/SUM(Taulukko!E138:E140)</f>
        <v>5.561303673047063</v>
      </c>
      <c r="E141" s="63">
        <f>100*(SUM(Taulukko!F150:F152)-SUM(Taulukko!F138:F140))/SUM(Taulukko!F138:F140)</f>
        <v>5.610134436401253</v>
      </c>
      <c r="F141" s="63">
        <f>100*(SUM(Taulukko!H150:H152)-SUM(Taulukko!H138:H140))/SUM(Taulukko!H138:H140)</f>
        <v>3.825575173889799</v>
      </c>
      <c r="G141" s="63">
        <f>100*(SUM(Taulukko!I150:I152)-SUM(Taulukko!I138:I140))/SUM(Taulukko!I138:I140)</f>
        <v>4.187745924676778</v>
      </c>
      <c r="H141" s="63">
        <f>100*(SUM(Taulukko!J150:J152)-SUM(Taulukko!J138:J140))/SUM(Taulukko!J138:J140)</f>
        <v>4.435710275126337</v>
      </c>
      <c r="I141" s="63">
        <f>100*(SUM(Taulukko!L150:L152)-SUM(Taulukko!L138:L140))/SUM(Taulukko!L138:L140)</f>
        <v>11.016144349477678</v>
      </c>
      <c r="J141" s="63">
        <f>100*(SUM(Taulukko!M150:M152)-SUM(Taulukko!M138:M140))/SUM(Taulukko!M138:M140)</f>
        <v>10.342298288508546</v>
      </c>
      <c r="K141" s="63">
        <f>100*(SUM(Taulukko!N150:N152)-SUM(Taulukko!N138:N140))/SUM(Taulukko!N138:N140)</f>
        <v>10.83864639529179</v>
      </c>
      <c r="L141" s="63">
        <f>100*(SUM(Taulukko!P150:P152)-SUM(Taulukko!P138:P140))/SUM(Taulukko!P138:P140)</f>
        <v>5.558161350844289</v>
      </c>
      <c r="M141" s="63">
        <f>100*(SUM(Taulukko!Q150:Q152)-SUM(Taulukko!Q138:Q140))/SUM(Taulukko!Q138:Q140)</f>
        <v>5.7721139430284625</v>
      </c>
      <c r="N141" s="63">
        <f>100*(SUM(Taulukko!R150:R152)-SUM(Taulukko!R138:R140))/SUM(Taulukko!R138:R140)</f>
        <v>6.04848787803049</v>
      </c>
      <c r="O141" s="63">
        <f>100*(SUM(Taulukko!T150:T152)-SUM(Taulukko!T138:T140))/SUM(Taulukko!T138:T140)</f>
        <v>5.671792286362491</v>
      </c>
      <c r="P141" s="63">
        <f>100*(SUM(Taulukko!U150:U152)-SUM(Taulukko!U138:U140))/SUM(Taulukko!U138:U140)</f>
        <v>5.546265328874018</v>
      </c>
      <c r="Q141" s="63">
        <f>100*(SUM(Taulukko!V150:V152)-SUM(Taulukko!V138:V140))/SUM(Taulukko!V138:V140)</f>
        <v>6.335473067262068</v>
      </c>
      <c r="R141" s="63">
        <f>100*(SUM(Taulukko!X150:X152)-SUM(Taulukko!X138:X140))/SUM(Taulukko!X138:X140)</f>
        <v>3.2770605759682194</v>
      </c>
      <c r="S141" s="63">
        <f>100*(SUM(Taulukko!Y150:Y152)-SUM(Taulukko!Y138:Y140))/SUM(Taulukko!Y138:Y140)</f>
        <v>3.517329910141189</v>
      </c>
      <c r="T141" s="63">
        <f>100*(SUM(Taulukko!Z150:Z152)-SUM(Taulukko!Z138:Z140))/SUM(Taulukko!Z138:Z140)</f>
        <v>3.4579918032786887</v>
      </c>
      <c r="U141" s="63">
        <f>100*(SUM(Taulukko!AB150:AB152)-SUM(Taulukko!AB138:AB140))/SUM(Taulukko!AB138:AB140)</f>
        <v>5.499760879961741</v>
      </c>
      <c r="V141" s="63">
        <f>100*(SUM(Taulukko!AC150:AC152)-SUM(Taulukko!AC138:AC140))/SUM(Taulukko!AC138:AC140)</f>
        <v>5.653266331658291</v>
      </c>
      <c r="W141" s="63">
        <f>100*(SUM(Taulukko!AD150:AD152)-SUM(Taulukko!AD138:AD140))/SUM(Taulukko!AD138:AD140)</f>
        <v>5.70351758793971</v>
      </c>
      <c r="X141" s="63">
        <f>100*(SUM(Taulukko!AF150:AF152)-SUM(Taulukko!AF138:AF140))/SUM(Taulukko!AF138:AF140)</f>
        <v>8.890126206384576</v>
      </c>
      <c r="Y141" s="63">
        <f>100*(SUM(Taulukko!AG150:AG152)-SUM(Taulukko!AG138:AG140))/SUM(Taulukko!AG138:AG140)</f>
        <v>8.954930131863817</v>
      </c>
      <c r="Z141" s="63">
        <f>100*(SUM(Taulukko!AH150:AH152)-SUM(Taulukko!AH138:AH140))/SUM(Taulukko!AH138:AH140)</f>
        <v>8.833366122368675</v>
      </c>
      <c r="AA141" s="63">
        <f>100*(SUM(Taulukko!AJ150:AJ152)-SUM(Taulukko!AJ138:AJ140))/SUM(Taulukko!AJ138:AJ140)</f>
        <v>6.987724268177531</v>
      </c>
      <c r="AB141" s="63">
        <f>100*(SUM(Taulukko!AK150:AK152)-SUM(Taulukko!AK138:AK140))/SUM(Taulukko!AK138:AK140)</f>
        <v>6.835066864784554</v>
      </c>
      <c r="AC141" s="63">
        <f>100*(SUM(Taulukko!AL150:AL152)-SUM(Taulukko!AL138:AL140))/SUM(Taulukko!AL138:AL140)</f>
        <v>7.821089455272366</v>
      </c>
      <c r="AD141" s="3">
        <v>6</v>
      </c>
    </row>
    <row r="142" spans="1:30" ht="12.75">
      <c r="A142" s="98" t="s">
        <v>182</v>
      </c>
      <c r="B142" s="4" t="s">
        <v>115</v>
      </c>
      <c r="C142" s="63">
        <f>100*(SUM(Taulukko!D151:D153)-SUM(Taulukko!D139:D141))/SUM(Taulukko!D139:D141)</f>
        <v>4.969668688754072</v>
      </c>
      <c r="D142" s="63">
        <f>100*(SUM(Taulukko!E151:E153)-SUM(Taulukko!E139:E141))/SUM(Taulukko!E139:E141)</f>
        <v>5.3832350679313</v>
      </c>
      <c r="E142" s="63">
        <f>100*(SUM(Taulukko!F151:F153)-SUM(Taulukko!F139:F141))/SUM(Taulukko!F139:F141)</f>
        <v>5.5198973042362</v>
      </c>
      <c r="F142" s="63">
        <f>100*(SUM(Taulukko!H151:H153)-SUM(Taulukko!H139:H141))/SUM(Taulukko!H139:H141)</f>
        <v>3.7663335895465146</v>
      </c>
      <c r="G142" s="63">
        <f>100*(SUM(Taulukko!I151:I153)-SUM(Taulukko!I139:I141))/SUM(Taulukko!I139:I141)</f>
        <v>4.017857142857137</v>
      </c>
      <c r="H142" s="63">
        <f>100*(SUM(Taulukko!J151:J153)-SUM(Taulukko!J139:J141))/SUM(Taulukko!J139:J141)</f>
        <v>4.616675993284836</v>
      </c>
      <c r="I142" s="63">
        <f>100*(SUM(Taulukko!L151:L153)-SUM(Taulukko!L139:L141))/SUM(Taulukko!L139:L141)</f>
        <v>10.19911504424778</v>
      </c>
      <c r="J142" s="63">
        <f>100*(SUM(Taulukko!M151:M153)-SUM(Taulukko!M139:M141))/SUM(Taulukko!M139:M141)</f>
        <v>9.806295399515738</v>
      </c>
      <c r="K142" s="63">
        <f>100*(SUM(Taulukko!N151:N153)-SUM(Taulukko!N139:N141))/SUM(Taulukko!N139:N141)</f>
        <v>10.900243309002422</v>
      </c>
      <c r="L142" s="63">
        <f>100*(SUM(Taulukko!P151:P153)-SUM(Taulukko!P139:P141))/SUM(Taulukko!P139:P141)</f>
        <v>4.960362400905997</v>
      </c>
      <c r="M142" s="63">
        <f>100*(SUM(Taulukko!Q151:Q153)-SUM(Taulukko!Q139:Q141))/SUM(Taulukko!Q139:Q141)</f>
        <v>5.2514243249938195</v>
      </c>
      <c r="N142" s="63">
        <f>100*(SUM(Taulukko!R151:R153)-SUM(Taulukko!R139:R141))/SUM(Taulukko!R139:R141)</f>
        <v>5.835609634963979</v>
      </c>
      <c r="O142" s="63">
        <f>100*(SUM(Taulukko!T151:T153)-SUM(Taulukko!T139:T141))/SUM(Taulukko!T139:T141)</f>
        <v>6.032482598607898</v>
      </c>
      <c r="P142" s="63">
        <f>100*(SUM(Taulukko!U151:U153)-SUM(Taulukko!U139:U141))/SUM(Taulukko!U139:U141)</f>
        <v>6.759388038942964</v>
      </c>
      <c r="Q142" s="63">
        <f>100*(SUM(Taulukko!V151:V153)-SUM(Taulukko!V139:V141))/SUM(Taulukko!V139:V141)</f>
        <v>6.837131739855465</v>
      </c>
      <c r="R142" s="63">
        <f>100*(SUM(Taulukko!X151:X153)-SUM(Taulukko!X139:X141))/SUM(Taulukko!X139:X141)</f>
        <v>2.5345100701516285</v>
      </c>
      <c r="S142" s="63">
        <f>100*(SUM(Taulukko!Y151:Y153)-SUM(Taulukko!Y139:Y141))/SUM(Taulukko!Y139:Y141)</f>
        <v>3.2908163265306065</v>
      </c>
      <c r="T142" s="63">
        <f>100*(SUM(Taulukko!Z151:Z153)-SUM(Taulukko!Z139:Z141))/SUM(Taulukko!Z139:Z141)</f>
        <v>3.3928571428571463</v>
      </c>
      <c r="U142" s="63">
        <f>100*(SUM(Taulukko!AB151:AB153)-SUM(Taulukko!AB139:AB141))/SUM(Taulukko!AB139:AB141)</f>
        <v>4.804392587508579</v>
      </c>
      <c r="V142" s="63">
        <f>100*(SUM(Taulukko!AC151:AC153)-SUM(Taulukko!AC139:AC141))/SUM(Taulukko!AC139:AC141)</f>
        <v>4.929051530993282</v>
      </c>
      <c r="W142" s="63">
        <f>100*(SUM(Taulukko!AD151:AD153)-SUM(Taulukko!AD139:AD141))/SUM(Taulukko!AD139:AD141)</f>
        <v>5.211970074812962</v>
      </c>
      <c r="X142" s="63">
        <f>100*(SUM(Taulukko!AF151:AF153)-SUM(Taulukko!AF139:AF141))/SUM(Taulukko!AF139:AF141)</f>
        <v>7.883965118348453</v>
      </c>
      <c r="Y142" s="63">
        <f>100*(SUM(Taulukko!AG151:AG153)-SUM(Taulukko!AG139:AG141))/SUM(Taulukko!AG139:AG141)</f>
        <v>8.352758352758354</v>
      </c>
      <c r="Z142" s="63">
        <f>100*(SUM(Taulukko!AH151:AH153)-SUM(Taulukko!AH139:AH141))/SUM(Taulukko!AH139:AH141)</f>
        <v>8.343057176196028</v>
      </c>
      <c r="AA142" s="63">
        <f>100*(SUM(Taulukko!AJ151:AJ153)-SUM(Taulukko!AJ139:AJ141))/SUM(Taulukko!AJ139:AJ141)</f>
        <v>6.607829825752443</v>
      </c>
      <c r="AB142" s="63">
        <f>100*(SUM(Taulukko!AK151:AK153)-SUM(Taulukko!AK139:AK141))/SUM(Taulukko!AK139:AK141)</f>
        <v>6.6993865030674735</v>
      </c>
      <c r="AC142" s="63">
        <f>100*(SUM(Taulukko!AL151:AL153)-SUM(Taulukko!AL139:AL141))/SUM(Taulukko!AL139:AL141)</f>
        <v>7.867957309506078</v>
      </c>
      <c r="AD142" s="3">
        <v>7</v>
      </c>
    </row>
    <row r="143" spans="1:30" ht="12.75">
      <c r="A143" s="98" t="s">
        <v>182</v>
      </c>
      <c r="B143" s="65" t="s">
        <v>117</v>
      </c>
      <c r="C143" s="63">
        <f>100*(SUM(Taulukko!D152:D154)-SUM(Taulukko!D140:D142))/SUM(Taulukko!D140:D142)</f>
        <v>5.3559007651286725</v>
      </c>
      <c r="D143" s="63">
        <f>100*(SUM(Taulukko!E152:E154)-SUM(Taulukko!E140:E142))/SUM(Taulukko!E140:E142)</f>
        <v>5.473523421588581</v>
      </c>
      <c r="E143" s="63">
        <f>100*(SUM(Taulukko!F152:F154)-SUM(Taulukko!F140:F142))/SUM(Taulukko!F140:F142)</f>
        <v>5.564063297600805</v>
      </c>
      <c r="F143" s="63">
        <f>100*(SUM(Taulukko!H152:H154)-SUM(Taulukko!H140:H142))/SUM(Taulukko!H140:H142)</f>
        <v>5.790417627466058</v>
      </c>
      <c r="G143" s="63">
        <f>100*(SUM(Taulukko!I152:I154)-SUM(Taulukko!I140:I142))/SUM(Taulukko!I140:I142)</f>
        <v>4.959598774031767</v>
      </c>
      <c r="H143" s="63">
        <f>100*(SUM(Taulukko!J152:J154)-SUM(Taulukko!J140:J142))/SUM(Taulukko!J140:J142)</f>
        <v>4.824316787506959</v>
      </c>
      <c r="I143" s="63">
        <f>100*(SUM(Taulukko!L152:L154)-SUM(Taulukko!L140:L142))/SUM(Taulukko!L140:L142)</f>
        <v>12.282211228221128</v>
      </c>
      <c r="J143" s="63">
        <f>100*(SUM(Taulukko!M152:M154)-SUM(Taulukko!M140:M142))/SUM(Taulukko!M140:M142)</f>
        <v>11.076330363592598</v>
      </c>
      <c r="K143" s="63">
        <f>100*(SUM(Taulukko!N152:N154)-SUM(Taulukko!N140:N142))/SUM(Taulukko!N140:N142)</f>
        <v>11.162116453249574</v>
      </c>
      <c r="L143" s="63">
        <f>100*(SUM(Taulukko!P152:P154)-SUM(Taulukko!P140:P142))/SUM(Taulukko!P140:P142)</f>
        <v>5.09280217292894</v>
      </c>
      <c r="M143" s="63">
        <f>100*(SUM(Taulukko!Q152:Q154)-SUM(Taulukko!Q140:Q142))/SUM(Taulukko!Q140:Q142)</f>
        <v>5.439330543933045</v>
      </c>
      <c r="N143" s="63">
        <f>100*(SUM(Taulukko!R152:R154)-SUM(Taulukko!R140:R142))/SUM(Taulukko!R140:R142)</f>
        <v>5.8010367810417325</v>
      </c>
      <c r="O143" s="63">
        <f>100*(SUM(Taulukko!T152:T154)-SUM(Taulukko!T140:T142))/SUM(Taulukko!T140:T142)</f>
        <v>6.82773109243699</v>
      </c>
      <c r="P143" s="63">
        <f>100*(SUM(Taulukko!U152:U154)-SUM(Taulukko!U140:U142))/SUM(Taulukko!U140:U142)</f>
        <v>7.864238410596027</v>
      </c>
      <c r="Q143" s="63">
        <f>100*(SUM(Taulukko!V152:V154)-SUM(Taulukko!V140:V142))/SUM(Taulukko!V140:V142)</f>
        <v>7.362302795460826</v>
      </c>
      <c r="R143" s="63">
        <f>100*(SUM(Taulukko!X152:X154)-SUM(Taulukko!X140:X142))/SUM(Taulukko!X140:X142)</f>
        <v>1.8614039022202442</v>
      </c>
      <c r="S143" s="63">
        <f>100*(SUM(Taulukko!Y152:Y154)-SUM(Taulukko!Y140:Y142))/SUM(Taulukko!Y140:Y142)</f>
        <v>2.654867256637139</v>
      </c>
      <c r="T143" s="63">
        <f>100*(SUM(Taulukko!Z152:Z154)-SUM(Taulukko!Z140:Z142))/SUM(Taulukko!Z140:Z142)</f>
        <v>3.4053367217280757</v>
      </c>
      <c r="U143" s="63">
        <f>100*(SUM(Taulukko!AB152:AB154)-SUM(Taulukko!AB140:AB142))/SUM(Taulukko!AB140:AB142)</f>
        <v>4.61181923522595</v>
      </c>
      <c r="V143" s="63">
        <f>100*(SUM(Taulukko!AC152:AC154)-SUM(Taulukko!AC140:AC142))/SUM(Taulukko!AC140:AC142)</f>
        <v>4.824344383968347</v>
      </c>
      <c r="W143" s="63">
        <f>100*(SUM(Taulukko!AD152:AD154)-SUM(Taulukko!AD140:AD142))/SUM(Taulukko!AD140:AD142)</f>
        <v>4.856293359762147</v>
      </c>
      <c r="X143" s="63">
        <f>100*(SUM(Taulukko!AF152:AF154)-SUM(Taulukko!AF140:AF142))/SUM(Taulukko!AF140:AF142)</f>
        <v>6.717319979278186</v>
      </c>
      <c r="Y143" s="63">
        <f>100*(SUM(Taulukko!AG152:AG154)-SUM(Taulukko!AG140:AG142))/SUM(Taulukko!AG140:AG142)</f>
        <v>7.460682777138468</v>
      </c>
      <c r="Z143" s="63">
        <f>100*(SUM(Taulukko!AH152:AH154)-SUM(Taulukko!AH140:AH142))/SUM(Taulukko!AH140:AH142)</f>
        <v>7.953013672251122</v>
      </c>
      <c r="AA143" s="63">
        <f>100*(SUM(Taulukko!AJ152:AJ154)-SUM(Taulukko!AJ140:AJ142))/SUM(Taulukko!AJ140:AJ142)</f>
        <v>6.377265607518461</v>
      </c>
      <c r="AB143" s="63">
        <f>100*(SUM(Taulukko!AK152:AK154)-SUM(Taulukko!AK140:AK142))/SUM(Taulukko!AK140:AK142)</f>
        <v>6.313744536182614</v>
      </c>
      <c r="AC143" s="63">
        <f>100*(SUM(Taulukko!AL152:AL154)-SUM(Taulukko!AL140:AL142))/SUM(Taulukko!AL140:AL142)</f>
        <v>7.859078590785901</v>
      </c>
      <c r="AD143" s="3">
        <v>8</v>
      </c>
    </row>
    <row r="144" spans="1:30" ht="12.75">
      <c r="A144" s="98" t="s">
        <v>182</v>
      </c>
      <c r="B144" s="4" t="s">
        <v>119</v>
      </c>
      <c r="C144" s="63">
        <f>100*(SUM(Taulukko!D153:D155)-SUM(Taulukko!D141:D143))/SUM(Taulukko!D141:D143)</f>
        <v>4.953945730644739</v>
      </c>
      <c r="D144" s="63">
        <f>100*(SUM(Taulukko!E153:E155)-SUM(Taulukko!E141:E143))/SUM(Taulukko!E141:E143)</f>
        <v>5.531590966759694</v>
      </c>
      <c r="E144" s="63">
        <f>100*(SUM(Taulukko!F153:F155)-SUM(Taulukko!F141:F143))/SUM(Taulukko!F141:F143)</f>
        <v>5.716463414634161</v>
      </c>
      <c r="F144" s="63">
        <f>100*(SUM(Taulukko!H153:H155)-SUM(Taulukko!H141:H143))/SUM(Taulukko!H141:H143)</f>
        <v>5.217153783119357</v>
      </c>
      <c r="G144" s="63">
        <f>100*(SUM(Taulukko!I153:I155)-SUM(Taulukko!I141:I143))/SUM(Taulukko!I141:I143)</f>
        <v>6.1053805408419395</v>
      </c>
      <c r="H144" s="63">
        <f>100*(SUM(Taulukko!J153:J155)-SUM(Taulukko!J141:J143))/SUM(Taulukko!J141:J143)</f>
        <v>5.031971087016965</v>
      </c>
      <c r="I144" s="63">
        <f>100*(SUM(Taulukko!L153:L155)-SUM(Taulukko!L141:L143))/SUM(Taulukko!L141:L143)</f>
        <v>9.378556794900977</v>
      </c>
      <c r="J144" s="63">
        <f>100*(SUM(Taulukko!M153:M155)-SUM(Taulukko!M141:M143))/SUM(Taulukko!M141:M143)</f>
        <v>12.351945854483903</v>
      </c>
      <c r="K144" s="63">
        <f>100*(SUM(Taulukko!N153:N155)-SUM(Taulukko!N141:N143))/SUM(Taulukko!N141:N143)</f>
        <v>11.54307655387568</v>
      </c>
      <c r="L144" s="63">
        <f>100*(SUM(Taulukko!P153:P155)-SUM(Taulukko!P141:P143))/SUM(Taulukko!P141:P143)</f>
        <v>5.410036719706233</v>
      </c>
      <c r="M144" s="63">
        <f>100*(SUM(Taulukko!Q153:Q155)-SUM(Taulukko!Q141:Q143))/SUM(Taulukko!Q141:Q143)</f>
        <v>5.768286696121733</v>
      </c>
      <c r="N144" s="63">
        <f>100*(SUM(Taulukko!R153:R155)-SUM(Taulukko!R141:R143))/SUM(Taulukko!R141:R143)</f>
        <v>5.9950859950860185</v>
      </c>
      <c r="O144" s="63">
        <f>100*(SUM(Taulukko!T153:T155)-SUM(Taulukko!T141:T143))/SUM(Taulukko!T141:T143)</f>
        <v>7.059168131224378</v>
      </c>
      <c r="P144" s="63">
        <f>100*(SUM(Taulukko!U153:U155)-SUM(Taulukko!U141:U143))/SUM(Taulukko!U141:U143)</f>
        <v>8.292011019283736</v>
      </c>
      <c r="Q144" s="63">
        <f>100*(SUM(Taulukko!V153:V155)-SUM(Taulukko!V141:V143))/SUM(Taulukko!V141:V143)</f>
        <v>7.82800441014334</v>
      </c>
      <c r="R144" s="63">
        <f>100*(SUM(Taulukko!X153:X155)-SUM(Taulukko!X141:X143))/SUM(Taulukko!X141:X143)</f>
        <v>1.4485755673587777</v>
      </c>
      <c r="S144" s="63">
        <f>100*(SUM(Taulukko!Y153:Y155)-SUM(Taulukko!Y141:Y143))/SUM(Taulukko!Y141:Y143)</f>
        <v>2.8275687957586295</v>
      </c>
      <c r="T144" s="63">
        <f>100*(SUM(Taulukko!Z153:Z155)-SUM(Taulukko!Z141:Z143))/SUM(Taulukko!Z141:Z143)</f>
        <v>3.5207700101317068</v>
      </c>
      <c r="U144" s="63">
        <f>100*(SUM(Taulukko!AB153:AB155)-SUM(Taulukko!AB141:AB143))/SUM(Taulukko!AB141:AB143)</f>
        <v>3.989098116947464</v>
      </c>
      <c r="V144" s="63">
        <f>100*(SUM(Taulukko!AC153:AC155)-SUM(Taulukko!AC141:AC143))/SUM(Taulukko!AC141:AC143)</f>
        <v>4.610453648915199</v>
      </c>
      <c r="W144" s="63">
        <f>100*(SUM(Taulukko!AD153:AD155)-SUM(Taulukko!AD141:AD143))/SUM(Taulukko!AD141:AD143)</f>
        <v>4.5835386890093845</v>
      </c>
      <c r="X144" s="63">
        <f>100*(SUM(Taulukko!AF153:AF155)-SUM(Taulukko!AF141:AF143))/SUM(Taulukko!AF141:AF143)</f>
        <v>6.403574087862989</v>
      </c>
      <c r="Y144" s="63">
        <f>100*(SUM(Taulukko!AG153:AG155)-SUM(Taulukko!AG141:AG143))/SUM(Taulukko!AG141:AG143)</f>
        <v>7.683486238532097</v>
      </c>
      <c r="Z144" s="63">
        <f>100*(SUM(Taulukko!AH153:AH155)-SUM(Taulukko!AH141:AH143))/SUM(Taulukko!AH141:AH143)</f>
        <v>7.915869980879537</v>
      </c>
      <c r="AA144" s="63">
        <f>100*(SUM(Taulukko!AJ153:AJ155)-SUM(Taulukko!AJ141:AJ143))/SUM(Taulukko!AJ141:AJ143)</f>
        <v>6.479481641468711</v>
      </c>
      <c r="AB144" s="63">
        <f>100*(SUM(Taulukko!AK153:AK155)-SUM(Taulukko!AK141:AK143))/SUM(Taulukko!AK141:AK143)</f>
        <v>7.463414634146331</v>
      </c>
      <c r="AC144" s="63">
        <f>100*(SUM(Taulukko!AL153:AL155)-SUM(Taulukko!AL141:AL143))/SUM(Taulukko!AL141:AL143)</f>
        <v>7.901174168297445</v>
      </c>
      <c r="AD144" s="3">
        <v>9</v>
      </c>
    </row>
    <row r="145" spans="1:30" ht="12.75">
      <c r="A145" s="98" t="s">
        <v>182</v>
      </c>
      <c r="B145" s="65" t="s">
        <v>121</v>
      </c>
      <c r="C145" s="63">
        <f>100*(SUM(Taulukko!D154:D156)-SUM(Taulukko!D142:D144))/SUM(Taulukko!D142:D144)</f>
        <v>5.485564304461937</v>
      </c>
      <c r="D145" s="63">
        <f>100*(SUM(Taulukko!E154:E156)-SUM(Taulukko!E142:E144))/SUM(Taulukko!E142:E144)</f>
        <v>5.742474070326332</v>
      </c>
      <c r="E145" s="63">
        <f>100*(SUM(Taulukko!F154:F156)-SUM(Taulukko!F142:F144))/SUM(Taulukko!F142:F144)</f>
        <v>5.998481397114653</v>
      </c>
      <c r="F145" s="63">
        <f>100*(SUM(Taulukko!H154:H156)-SUM(Taulukko!H142:H144))/SUM(Taulukko!H142:H144)</f>
        <v>5.738880918220947</v>
      </c>
      <c r="G145" s="63">
        <f>100*(SUM(Taulukko!I154:I156)-SUM(Taulukko!I142:I144))/SUM(Taulukko!I142:I144)</f>
        <v>5.515521064301562</v>
      </c>
      <c r="H145" s="63">
        <f>100*(SUM(Taulukko!J154:J156)-SUM(Taulukko!J142:J144))/SUM(Taulukko!J142:J144)</f>
        <v>5.096952908587252</v>
      </c>
      <c r="I145" s="63">
        <f>100*(SUM(Taulukko!L154:L156)-SUM(Taulukko!L142:L144))/SUM(Taulukko!L142:L144)</f>
        <v>10.121923165401439</v>
      </c>
      <c r="J145" s="63">
        <f>100*(SUM(Taulukko!M154:M156)-SUM(Taulukko!M142:M144))/SUM(Taulukko!M142:M144)</f>
        <v>11.582459485224044</v>
      </c>
      <c r="K145" s="63">
        <f>100*(SUM(Taulukko!N154:N156)-SUM(Taulukko!N142:N144))/SUM(Taulukko!N142:N144)</f>
        <v>11.859966658728258</v>
      </c>
      <c r="L145" s="63">
        <f>100*(SUM(Taulukko!P154:P156)-SUM(Taulukko!P142:P144))/SUM(Taulukko!P142:P144)</f>
        <v>5.985736118186449</v>
      </c>
      <c r="M145" s="63">
        <f>100*(SUM(Taulukko!Q154:Q156)-SUM(Taulukko!Q142:Q144))/SUM(Taulukko!Q142:Q144)</f>
        <v>6.24082232011746</v>
      </c>
      <c r="N145" s="63">
        <f>100*(SUM(Taulukko!R154:R156)-SUM(Taulukko!R142:R144))/SUM(Taulukko!R142:R144)</f>
        <v>6.387665198237906</v>
      </c>
      <c r="O145" s="63">
        <f>100*(SUM(Taulukko!T154:T156)-SUM(Taulukko!T142:T144))/SUM(Taulukko!T142:T144)</f>
        <v>8.060150375939852</v>
      </c>
      <c r="P145" s="63">
        <f>100*(SUM(Taulukko!U154:U156)-SUM(Taulukko!U142:U144))/SUM(Taulukko!U142:U144)</f>
        <v>8.141447368421066</v>
      </c>
      <c r="Q145" s="63">
        <f>100*(SUM(Taulukko!V154:V156)-SUM(Taulukko!V142:V144))/SUM(Taulukko!V142:V144)</f>
        <v>8.209774848984068</v>
      </c>
      <c r="R145" s="63">
        <f>100*(SUM(Taulukko!X154:X156)-SUM(Taulukko!X142:X144))/SUM(Taulukko!X142:X144)</f>
        <v>1.4297061159650608</v>
      </c>
      <c r="S145" s="63">
        <f>100*(SUM(Taulukko!Y154:Y156)-SUM(Taulukko!Y142:Y144))/SUM(Taulukko!Y142:Y144)</f>
        <v>2.561526870919119</v>
      </c>
      <c r="T145" s="63">
        <f>100*(SUM(Taulukko!Z154:Z156)-SUM(Taulukko!Z142:Z144))/SUM(Taulukko!Z142:Z144)</f>
        <v>3.8150581101566505</v>
      </c>
      <c r="U145" s="63">
        <f>100*(SUM(Taulukko!AB154:AB156)-SUM(Taulukko!AB142:AB144))/SUM(Taulukko!AB142:AB144)</f>
        <v>3.5222052067381195</v>
      </c>
      <c r="V145" s="63">
        <f>100*(SUM(Taulukko!AC154:AC156)-SUM(Taulukko!AC142:AC144))/SUM(Taulukko!AC142:AC144)</f>
        <v>4.116638078902233</v>
      </c>
      <c r="W145" s="63">
        <f>100*(SUM(Taulukko!AD154:AD156)-SUM(Taulukko!AD142:AD144))/SUM(Taulukko!AD142:AD144)</f>
        <v>4.413928396272697</v>
      </c>
      <c r="X145" s="63">
        <f>100*(SUM(Taulukko!AF154:AF156)-SUM(Taulukko!AF142:AF144))/SUM(Taulukko!AF142:AF144)</f>
        <v>7.16221447928765</v>
      </c>
      <c r="Y145" s="63">
        <f>100*(SUM(Taulukko!AG154:AG156)-SUM(Taulukko!AG142:AG144))/SUM(Taulukko!AG142:AG144)</f>
        <v>7.940729483282689</v>
      </c>
      <c r="Z145" s="63">
        <f>100*(SUM(Taulukko!AH154:AH156)-SUM(Taulukko!AH142:AH144))/SUM(Taulukko!AH142:AH144)</f>
        <v>8.331748145330026</v>
      </c>
      <c r="AA145" s="63">
        <f>100*(SUM(Taulukko!AJ154:AJ156)-SUM(Taulukko!AJ142:AJ144))/SUM(Taulukko!AJ142:AJ144)</f>
        <v>7.139291063404898</v>
      </c>
      <c r="AB145" s="63">
        <f>100*(SUM(Taulukko!AK154:AK156)-SUM(Taulukko!AK142:AK144))/SUM(Taulukko!AK142:AK144)</f>
        <v>7.418181818181808</v>
      </c>
      <c r="AC145" s="63">
        <f>100*(SUM(Taulukko!AL154:AL156)-SUM(Taulukko!AL142:AL144))/SUM(Taulukko!AL142:AL144)</f>
        <v>8.06804374240583</v>
      </c>
      <c r="AD145" s="3">
        <v>10</v>
      </c>
    </row>
    <row r="146" spans="1:30" ht="12.75">
      <c r="A146" s="98" t="s">
        <v>182</v>
      </c>
      <c r="B146" s="4" t="s">
        <v>122</v>
      </c>
      <c r="C146" s="63">
        <f>100*(SUM(Taulukko!D155:D157)-SUM(Taulukko!D143:D145))/SUM(Taulukko!D143:D145)</f>
        <v>5.877680698967432</v>
      </c>
      <c r="D146" s="63">
        <f>100*(SUM(Taulukko!E155:E157)-SUM(Taulukko!E143:E145))/SUM(Taulukko!E143:E145)</f>
        <v>6.229508196721323</v>
      </c>
      <c r="E146" s="63">
        <f>100*(SUM(Taulukko!F155:F157)-SUM(Taulukko!F143:F145))/SUM(Taulukko!F143:F145)</f>
        <v>6.431273644388399</v>
      </c>
      <c r="F146" s="63">
        <f>100*(SUM(Taulukko!H155:H157)-SUM(Taulukko!H143:H145))/SUM(Taulukko!H143:H145)</f>
        <v>4.142526071842414</v>
      </c>
      <c r="G146" s="63">
        <f>100*(SUM(Taulukko!I155:I157)-SUM(Taulukko!I143:I145))/SUM(Taulukko!I143:I145)</f>
        <v>4.678040726472207</v>
      </c>
      <c r="H146" s="63">
        <f>100*(SUM(Taulukko!J155:J157)-SUM(Taulukko!J143:J145))/SUM(Taulukko!J143:J145)</f>
        <v>5.106265525807342</v>
      </c>
      <c r="I146" s="63">
        <f>100*(SUM(Taulukko!L155:L157)-SUM(Taulukko!L143:L145))/SUM(Taulukko!L143:L145)</f>
        <v>11.855079110295787</v>
      </c>
      <c r="J146" s="63">
        <f>100*(SUM(Taulukko!M155:M157)-SUM(Taulukko!M143:M145))/SUM(Taulukko!M143:M145)</f>
        <v>11.908684396328553</v>
      </c>
      <c r="K146" s="63">
        <f>100*(SUM(Taulukko!N155:N157)-SUM(Taulukko!N143:N145))/SUM(Taulukko!N143:N145)</f>
        <v>12.134088762983943</v>
      </c>
      <c r="L146" s="63">
        <f>100*(SUM(Taulukko!P155:P157)-SUM(Taulukko!P143:P145))/SUM(Taulukko!P143:P145)</f>
        <v>6.911726637328513</v>
      </c>
      <c r="M146" s="63">
        <f>100*(SUM(Taulukko!Q155:Q157)-SUM(Taulukko!Q143:Q145))/SUM(Taulukko!Q143:Q145)</f>
        <v>6.930209858467568</v>
      </c>
      <c r="N146" s="63">
        <f>100*(SUM(Taulukko!R155:R157)-SUM(Taulukko!R143:R145))/SUM(Taulukko!R143:R145)</f>
        <v>6.8519873201658195</v>
      </c>
      <c r="O146" s="63">
        <f>100*(SUM(Taulukko!T155:T157)-SUM(Taulukko!T143:T145))/SUM(Taulukko!T143:T145)</f>
        <v>8.39307048984469</v>
      </c>
      <c r="P146" s="63">
        <f>100*(SUM(Taulukko!U155:U157)-SUM(Taulukko!U143:U145))/SUM(Taulukko!U143:U145)</f>
        <v>8.435708435708447</v>
      </c>
      <c r="Q146" s="63">
        <f>100*(SUM(Taulukko!V155:V157)-SUM(Taulukko!V143:V145))/SUM(Taulukko!V143:V145)</f>
        <v>8.558928083128249</v>
      </c>
      <c r="R146" s="63">
        <f>100*(SUM(Taulukko!X155:X157)-SUM(Taulukko!X143:X145))/SUM(Taulukko!X143:X145)</f>
        <v>2.5538707102952976</v>
      </c>
      <c r="S146" s="63">
        <f>100*(SUM(Taulukko!Y155:Y157)-SUM(Taulukko!Y143:Y145))/SUM(Taulukko!Y143:Y145)</f>
        <v>3.2679738562091507</v>
      </c>
      <c r="T146" s="63">
        <f>100*(SUM(Taulukko!Z155:Z157)-SUM(Taulukko!Z143:Z145))/SUM(Taulukko!Z143:Z145)</f>
        <v>4.286434694906707</v>
      </c>
      <c r="U146" s="63">
        <f>100*(SUM(Taulukko!AB155:AB157)-SUM(Taulukko!AB143:AB145))/SUM(Taulukko!AB143:AB145)</f>
        <v>3.687095166915812</v>
      </c>
      <c r="V146" s="63">
        <f>100*(SUM(Taulukko!AC155:AC157)-SUM(Taulukko!AC143:AC145))/SUM(Taulukko!AC143:AC145)</f>
        <v>4.022428083861517</v>
      </c>
      <c r="W146" s="63">
        <f>100*(SUM(Taulukko!AD155:AD157)-SUM(Taulukko!AD143:AD145))/SUM(Taulukko!AD143:AD145)</f>
        <v>4.542124542124547</v>
      </c>
      <c r="X146" s="63">
        <f>100*(SUM(Taulukko!AF155:AF157)-SUM(Taulukko!AF143:AF145))/SUM(Taulukko!AF143:AF145)</f>
        <v>9.341868373674744</v>
      </c>
      <c r="Y146" s="63">
        <f>100*(SUM(Taulukko!AG155:AG157)-SUM(Taulukko!AG143:AG145))/SUM(Taulukko!AG143:AG145)</f>
        <v>9.19431279620853</v>
      </c>
      <c r="Z146" s="63">
        <f>100*(SUM(Taulukko!AH155:AH157)-SUM(Taulukko!AH143:AH145))/SUM(Taulukko!AH143:AH145)</f>
        <v>9.051316038629038</v>
      </c>
      <c r="AA146" s="63">
        <f>100*(SUM(Taulukko!AJ155:AJ157)-SUM(Taulukko!AJ143:AJ145))/SUM(Taulukko!AJ143:AJ145)</f>
        <v>8.354366481574969</v>
      </c>
      <c r="AB146" s="63">
        <f>100*(SUM(Taulukko!AK155:AK157)-SUM(Taulukko!AK143:AK145))/SUM(Taulukko!AK143:AK145)</f>
        <v>8.32729905865315</v>
      </c>
      <c r="AC146" s="63">
        <f>100*(SUM(Taulukko!AL155:AL157)-SUM(Taulukko!AL143:AL145))/SUM(Taulukko!AL143:AL145)</f>
        <v>8.383667552548935</v>
      </c>
      <c r="AD146" s="3">
        <v>11</v>
      </c>
    </row>
    <row r="147" spans="1:30" ht="12.75">
      <c r="A147" s="98" t="s">
        <v>182</v>
      </c>
      <c r="B147" s="65" t="s">
        <v>123</v>
      </c>
      <c r="C147" s="63">
        <f>100*(SUM(Taulukko!D156:D158)-SUM(Taulukko!D144:D146))/SUM(Taulukko!D144:D146)</f>
        <v>7.5285565939771395</v>
      </c>
      <c r="D147" s="63">
        <f>100*(SUM(Taulukko!E156:E158)-SUM(Taulukko!E144:E146))/SUM(Taulukko!E144:E146)</f>
        <v>7.117706237424535</v>
      </c>
      <c r="E147" s="63">
        <f>100*(SUM(Taulukko!F156:F158)-SUM(Taulukko!F144:F146))/SUM(Taulukko!F144:F146)</f>
        <v>6.9866800703694425</v>
      </c>
      <c r="F147" s="63">
        <f>100*(SUM(Taulukko!H156:H158)-SUM(Taulukko!H144:H146))/SUM(Taulukko!H144:H146)</f>
        <v>4.783995360974195</v>
      </c>
      <c r="G147" s="63">
        <f>100*(SUM(Taulukko!I156:I158)-SUM(Taulukko!I144:I146))/SUM(Taulukko!I144:I146)</f>
        <v>4.839153148199055</v>
      </c>
      <c r="H147" s="63">
        <f>100*(SUM(Taulukko!J156:J158)-SUM(Taulukko!J144:J146))/SUM(Taulukko!J144:J146)</f>
        <v>5.115511551155121</v>
      </c>
      <c r="I147" s="63">
        <f>100*(SUM(Taulukko!L156:L158)-SUM(Taulukko!L144:L146))/SUM(Taulukko!L144:L146)</f>
        <v>12.49718023911573</v>
      </c>
      <c r="J147" s="63">
        <f>100*(SUM(Taulukko!M156:M158)-SUM(Taulukko!M144:M146))/SUM(Taulukko!M144:M146)</f>
        <v>12.520477416335142</v>
      </c>
      <c r="K147" s="63">
        <f>100*(SUM(Taulukko!N156:N158)-SUM(Taulukko!N144:N146))/SUM(Taulukko!N144:N146)</f>
        <v>12.345101706803836</v>
      </c>
      <c r="L147" s="63">
        <f>100*(SUM(Taulukko!P156:P158)-SUM(Taulukko!P144:P146))/SUM(Taulukko!P144:P146)</f>
        <v>7.560914343129872</v>
      </c>
      <c r="M147" s="63">
        <f>100*(SUM(Taulukko!Q156:Q158)-SUM(Taulukko!Q144:Q146))/SUM(Taulukko!Q144:Q146)</f>
        <v>7.490272373540831</v>
      </c>
      <c r="N147" s="63">
        <f>100*(SUM(Taulukko!R156:R158)-SUM(Taulukko!R144:R146))/SUM(Taulukko!R144:R146)</f>
        <v>7.309373482272955</v>
      </c>
      <c r="O147" s="63">
        <f>100*(SUM(Taulukko!T156:T158)-SUM(Taulukko!T144:T146))/SUM(Taulukko!T144:T146)</f>
        <v>9.074837949322337</v>
      </c>
      <c r="P147" s="63">
        <f>100*(SUM(Taulukko!U156:U158)-SUM(Taulukko!U144:U146))/SUM(Taulukko!U144:U146)</f>
        <v>9.02645214071447</v>
      </c>
      <c r="Q147" s="63">
        <f>100*(SUM(Taulukko!V156:V158)-SUM(Taulukko!V144:V146))/SUM(Taulukko!V144:V146)</f>
        <v>8.905228758169931</v>
      </c>
      <c r="R147" s="63">
        <f>100*(SUM(Taulukko!X156:X158)-SUM(Taulukko!X144:X146))/SUM(Taulukko!X144:X146)</f>
        <v>6.78098207326579</v>
      </c>
      <c r="S147" s="63">
        <f>100*(SUM(Taulukko!Y156:Y158)-SUM(Taulukko!Y144:Y146))/SUM(Taulukko!Y144:Y146)</f>
        <v>5.52611657834973</v>
      </c>
      <c r="T147" s="63">
        <f>100*(SUM(Taulukko!Z156:Z158)-SUM(Taulukko!Z144:Z146))/SUM(Taulukko!Z144:Z146)</f>
        <v>4.884189325276933</v>
      </c>
      <c r="U147" s="63">
        <f>100*(SUM(Taulukko!AB156:AB158)-SUM(Taulukko!AB144:AB146))/SUM(Taulukko!AB144:AB146)</f>
        <v>5.115273775216127</v>
      </c>
      <c r="V147" s="63">
        <f>100*(SUM(Taulukko!AC156:AC158)-SUM(Taulukko!AC144:AC146))/SUM(Taulukko!AC144:AC146)</f>
        <v>4.9914779644509375</v>
      </c>
      <c r="W147" s="63">
        <f>100*(SUM(Taulukko!AD156:AD158)-SUM(Taulukko!AD144:AD146))/SUM(Taulukko!AD144:AD146)</f>
        <v>5.064523983442904</v>
      </c>
      <c r="X147" s="63">
        <f>100*(SUM(Taulukko!AF156:AF158)-SUM(Taulukko!AF144:AF146))/SUM(Taulukko!AF144:AF146)</f>
        <v>10.446601941747565</v>
      </c>
      <c r="Y147" s="63">
        <f>100*(SUM(Taulukko!AG156:AG158)-SUM(Taulukko!AG144:AG146))/SUM(Taulukko!AG144:AG146)</f>
        <v>9.892594686263426</v>
      </c>
      <c r="Z147" s="63">
        <f>100*(SUM(Taulukko!AH156:AH158)-SUM(Taulukko!AH144:AH146))/SUM(Taulukko!AH144:AH146)</f>
        <v>9.777694046721948</v>
      </c>
      <c r="AA147" s="63">
        <f>100*(SUM(Taulukko!AJ156:AJ158)-SUM(Taulukko!AJ144:AJ146))/SUM(Taulukko!AJ144:AJ146)</f>
        <v>9.11323999017441</v>
      </c>
      <c r="AB147" s="63">
        <f>100*(SUM(Taulukko!AK156:AK158)-SUM(Taulukko!AK144:AK146))/SUM(Taulukko!AK144:AK146)</f>
        <v>8.711303095752342</v>
      </c>
      <c r="AC147" s="63">
        <f>100*(SUM(Taulukko!AL156:AL158)-SUM(Taulukko!AL144:AL146))/SUM(Taulukko!AL144:AL146)</f>
        <v>8.721768380586258</v>
      </c>
      <c r="AD147" s="3">
        <v>12</v>
      </c>
    </row>
    <row r="148" spans="1:39" s="4" customFormat="1" ht="12.75">
      <c r="A148" s="35" t="s">
        <v>184</v>
      </c>
      <c r="B148" s="33" t="s">
        <v>97</v>
      </c>
      <c r="C148" s="34">
        <f>100*(SUM(Taulukko!D157:D159)-SUM(Taulukko!D145:D147))/SUM(Taulukko!D145:D147)</f>
        <v>8.138325533021309</v>
      </c>
      <c r="D148" s="34">
        <f>100*(SUM(Taulukko!E157:E159)-SUM(Taulukko!E145:E147))/SUM(Taulukko!E145:E147)</f>
        <v>7.76747682285143</v>
      </c>
      <c r="E148" s="34">
        <f>100*(SUM(Taulukko!F157:F159)-SUM(Taulukko!F145:F147))/SUM(Taulukko!F145:F147)</f>
        <v>7.51126690035054</v>
      </c>
      <c r="F148" s="34">
        <f>100*(SUM(Taulukko!H157:H159)-SUM(Taulukko!H145:H147))/SUM(Taulukko!H145:H147)</f>
        <v>5.286087714202744</v>
      </c>
      <c r="G148" s="34">
        <f>100*(SUM(Taulukko!I157:I159)-SUM(Taulukko!I145:I147))/SUM(Taulukko!I145:I147)</f>
        <v>5.497526113249037</v>
      </c>
      <c r="H148" s="34">
        <f>100*(SUM(Taulukko!J157:J159)-SUM(Taulukko!J145:J147))/SUM(Taulukko!J145:J147)</f>
        <v>5.1809210526315885</v>
      </c>
      <c r="I148" s="34">
        <f>100*(SUM(Taulukko!L157:L159)-SUM(Taulukko!L145:L147))/SUM(Taulukko!L145:L147)</f>
        <v>12.559467174119904</v>
      </c>
      <c r="J148" s="34">
        <f>100*(SUM(Taulukko!M157:M159)-SUM(Taulukko!M145:M147))/SUM(Taulukko!M145:M147)</f>
        <v>13.293051359516614</v>
      </c>
      <c r="K148" s="34">
        <f>100*(SUM(Taulukko!N157:N159)-SUM(Taulukko!N145:N147))/SUM(Taulukko!N145:N147)</f>
        <v>12.45082156908122</v>
      </c>
      <c r="L148" s="34">
        <f>100*(SUM(Taulukko!P157:P159)-SUM(Taulukko!P145:P147))/SUM(Taulukko!P145:P147)</f>
        <v>8.095356344673444</v>
      </c>
      <c r="M148" s="34">
        <f>100*(SUM(Taulukko!Q157:Q159)-SUM(Taulukko!Q145:Q147))/SUM(Taulukko!Q145:Q147)</f>
        <v>7.960319380595189</v>
      </c>
      <c r="N148" s="34">
        <f>100*(SUM(Taulukko!R157:R159)-SUM(Taulukko!R145:R147))/SUM(Taulukko!R145:R147)</f>
        <v>7.636539391010141</v>
      </c>
      <c r="O148" s="34">
        <f>100*(SUM(Taulukko!T157:T159)-SUM(Taulukko!T145:T147))/SUM(Taulukko!T145:T147)</f>
        <v>10.375146541617793</v>
      </c>
      <c r="P148" s="34">
        <f>100*(SUM(Taulukko!U157:U159)-SUM(Taulukko!U145:U147))/SUM(Taulukko!U145:U147)</f>
        <v>10.122783083219652</v>
      </c>
      <c r="Q148" s="34">
        <f>100*(SUM(Taulukko!V157:V159)-SUM(Taulukko!V145:V147))/SUM(Taulukko!V145:V147)</f>
        <v>9.219088937093275</v>
      </c>
      <c r="R148" s="34">
        <f>100*(SUM(Taulukko!X157:X159)-SUM(Taulukko!X145:X147))/SUM(Taulukko!X145:X147)</f>
        <v>7.983411093831019</v>
      </c>
      <c r="S148" s="34">
        <f>100*(SUM(Taulukko!Y157:Y159)-SUM(Taulukko!Y145:Y147))/SUM(Taulukko!Y145:Y147)</f>
        <v>6.484986121625029</v>
      </c>
      <c r="T148" s="34">
        <f>100*(SUM(Taulukko!Z157:Z159)-SUM(Taulukko!Z145:Z147))/SUM(Taulukko!Z145:Z147)</f>
        <v>5.453631565720042</v>
      </c>
      <c r="U148" s="34">
        <f>100*(SUM(Taulukko!AB157:AB159)-SUM(Taulukko!AB145:AB147))/SUM(Taulukko!AB145:AB147)</f>
        <v>6.466683058765663</v>
      </c>
      <c r="V148" s="34">
        <f>100*(SUM(Taulukko!AC157:AC159)-SUM(Taulukko!AC145:AC147))/SUM(Taulukko!AC145:AC147)</f>
        <v>6.0812454390659205</v>
      </c>
      <c r="W148" s="34">
        <f>100*(SUM(Taulukko!AD157:AD159)-SUM(Taulukko!AD145:AD147))/SUM(Taulukko!AD145:AD147)</f>
        <v>5.631067961165046</v>
      </c>
      <c r="X148" s="34">
        <f>100*(SUM(Taulukko!AF157:AF159)-SUM(Taulukko!AF145:AF147))/SUM(Taulukko!AF145:AF147)</f>
        <v>11.358831443398044</v>
      </c>
      <c r="Y148" s="34">
        <f>100*(SUM(Taulukko!AG157:AG159)-SUM(Taulukko!AG145:AG147))/SUM(Taulukko!AG145:AG147)</f>
        <v>10.592425946756654</v>
      </c>
      <c r="Z148" s="34">
        <f>100*(SUM(Taulukko!AH157:AH159)-SUM(Taulukko!AH145:AH147))/SUM(Taulukko!AH145:AH147)</f>
        <v>10.25833021340321</v>
      </c>
      <c r="AA148" s="34">
        <f>100*(SUM(Taulukko!AJ157:AJ159)-SUM(Taulukko!AJ145:AJ147))/SUM(Taulukko!AJ145:AJ147)</f>
        <v>9.29605101790533</v>
      </c>
      <c r="AB148" s="34">
        <f>100*(SUM(Taulukko!AK157:AK159)-SUM(Taulukko!AK145:AK147))/SUM(Taulukko!AK145:AK147)</f>
        <v>9.282296650717692</v>
      </c>
      <c r="AC148" s="34">
        <f>100*(SUM(Taulukko!AL157:AL159)-SUM(Taulukko!AL145:AL147))/SUM(Taulukko!AL145:AL147)</f>
        <v>9.056152927120664</v>
      </c>
      <c r="AD148" s="53" t="s">
        <v>185</v>
      </c>
      <c r="AE148" s="58"/>
      <c r="AF148" s="58"/>
      <c r="AG148" s="58"/>
      <c r="AH148" s="58"/>
      <c r="AI148" s="58"/>
      <c r="AJ148" s="58"/>
      <c r="AK148" s="58"/>
      <c r="AL148" s="58"/>
      <c r="AM148" s="36"/>
    </row>
    <row r="149" spans="1:30" ht="12.75">
      <c r="A149" s="98" t="s">
        <v>184</v>
      </c>
      <c r="B149" s="65" t="s">
        <v>101</v>
      </c>
      <c r="C149" s="63">
        <f>100*(SUM(Taulukko!D158:D160)-SUM(Taulukko!D146:D148))/SUM(Taulukko!D146:D148)</f>
        <v>8.60020661157025</v>
      </c>
      <c r="D149" s="63">
        <f>100*(SUM(Taulukko!E158:E160)-SUM(Taulukko!E146:E148))/SUM(Taulukko!E146:E148)</f>
        <v>8.079800498753112</v>
      </c>
      <c r="E149" s="63">
        <f>100*(SUM(Taulukko!F158:F160)-SUM(Taulukko!F146:F148))/SUM(Taulukko!F146:F148)</f>
        <v>7.878334579905267</v>
      </c>
      <c r="F149" s="63">
        <f>100*(SUM(Taulukko!H158:H160)-SUM(Taulukko!H146:H148))/SUM(Taulukko!H146:H148)</f>
        <v>6.611804767309878</v>
      </c>
      <c r="G149" s="63">
        <f>100*(SUM(Taulukko!I158:I160)-SUM(Taulukko!I146:I148))/SUM(Taulukko!I146:I148)</f>
        <v>5.1338066630256725</v>
      </c>
      <c r="H149" s="63">
        <f>100*(SUM(Taulukko!J158:J160)-SUM(Taulukko!J146:J148))/SUM(Taulukko!J146:J148)</f>
        <v>5.245901639344274</v>
      </c>
      <c r="I149" s="63">
        <f>100*(SUM(Taulukko!L158:L160)-SUM(Taulukko!L146:L148))/SUM(Taulukko!L146:L148)</f>
        <v>12.133891213389141</v>
      </c>
      <c r="J149" s="63">
        <f>100*(SUM(Taulukko!M158:M160)-SUM(Taulukko!M146:M148))/SUM(Taulukko!M146:M148)</f>
        <v>11.937913718329138</v>
      </c>
      <c r="K149" s="63">
        <f>100*(SUM(Taulukko!N158:N160)-SUM(Taulukko!N146:N148))/SUM(Taulukko!N146:N148)</f>
        <v>12.431318681318682</v>
      </c>
      <c r="L149" s="63">
        <f>100*(SUM(Taulukko!P158:P160)-SUM(Taulukko!P146:P148))/SUM(Taulukko!P146:P148)</f>
        <v>7.960687960687955</v>
      </c>
      <c r="M149" s="63">
        <f>100*(SUM(Taulukko!Q158:Q160)-SUM(Taulukko!Q146:Q148))/SUM(Taulukko!Q146:Q148)</f>
        <v>7.858687815428995</v>
      </c>
      <c r="N149" s="63">
        <f>100*(SUM(Taulukko!R158:R160)-SUM(Taulukko!R146:R148))/SUM(Taulukko!R146:R148)</f>
        <v>7.808745795290725</v>
      </c>
      <c r="O149" s="63">
        <f>100*(SUM(Taulukko!T158:T160)-SUM(Taulukko!T146:T148))/SUM(Taulukko!T146:T148)</f>
        <v>9.518413597733717</v>
      </c>
      <c r="P149" s="63">
        <f>100*(SUM(Taulukko!U158:U160)-SUM(Taulukko!U146:U148))/SUM(Taulukko!U146:U148)</f>
        <v>9.744842562432131</v>
      </c>
      <c r="Q149" s="63">
        <f>100*(SUM(Taulukko!V158:V160)-SUM(Taulukko!V146:V148))/SUM(Taulukko!V146:V148)</f>
        <v>9.441596978688967</v>
      </c>
      <c r="R149" s="63">
        <f>100*(SUM(Taulukko!X158:X160)-SUM(Taulukko!X146:X148))/SUM(Taulukko!X146:X148)</f>
        <v>8.681005441824308</v>
      </c>
      <c r="S149" s="63">
        <f>100*(SUM(Taulukko!Y158:Y160)-SUM(Taulukko!Y146:Y148))/SUM(Taulukko!Y146:Y148)</f>
        <v>7.000755477209774</v>
      </c>
      <c r="T149" s="63">
        <f>100*(SUM(Taulukko!Z158:Z160)-SUM(Taulukko!Z146:Z148))/SUM(Taulukko!Z146:Z148)</f>
        <v>5.841062923038373</v>
      </c>
      <c r="U149" s="63">
        <f>100*(SUM(Taulukko!AB158:AB160)-SUM(Taulukko!AB146:AB148))/SUM(Taulukko!AB146:AB148)</f>
        <v>6.863964188012923</v>
      </c>
      <c r="V149" s="63">
        <f>100*(SUM(Taulukko!AC158:AC160)-SUM(Taulukko!AC146:AC148))/SUM(Taulukko!AC146:AC148)</f>
        <v>6.242438906363434</v>
      </c>
      <c r="W149" s="63">
        <f>100*(SUM(Taulukko!AD158:AD160)-SUM(Taulukko!AD146:AD148))/SUM(Taulukko!AD146:AD148)</f>
        <v>5.8709833293065845</v>
      </c>
      <c r="X149" s="63">
        <f>100*(SUM(Taulukko!AF158:AF160)-SUM(Taulukko!AF146:AF148))/SUM(Taulukko!AF146:AF148)</f>
        <v>11.000573942988328</v>
      </c>
      <c r="Y149" s="63">
        <f>100*(SUM(Taulukko!AG158:AG160)-SUM(Taulukko!AG146:AG148))/SUM(Taulukko!AG146:AG148)</f>
        <v>10.263548626577593</v>
      </c>
      <c r="Z149" s="63">
        <f>100*(SUM(Taulukko!AH158:AH160)-SUM(Taulukko!AH146:AH148))/SUM(Taulukko!AH146:AH148)</f>
        <v>10.540992749581715</v>
      </c>
      <c r="AA149" s="63">
        <f>100*(SUM(Taulukko!AJ158:AJ160)-SUM(Taulukko!AJ146:AJ148))/SUM(Taulukko!AJ146:AJ148)</f>
        <v>9.404005862237435</v>
      </c>
      <c r="AB149" s="63">
        <f>100*(SUM(Taulukko!AK158:AK160)-SUM(Taulukko!AK146:AK148))/SUM(Taulukko!AK146:AK148)</f>
        <v>9.037001897533212</v>
      </c>
      <c r="AC149" s="63">
        <f>100*(SUM(Taulukko!AL158:AL160)-SUM(Taulukko!AL146:AL148))/SUM(Taulukko!AL146:AL148)</f>
        <v>9.33713471133286</v>
      </c>
      <c r="AD149" s="3">
        <v>2</v>
      </c>
    </row>
    <row r="150" spans="1:30" ht="12.75">
      <c r="A150" s="98" t="s">
        <v>184</v>
      </c>
      <c r="B150" s="4" t="s">
        <v>105</v>
      </c>
      <c r="C150" s="63">
        <f>100*(SUM(Taulukko!D159:D161)-SUM(Taulukko!D147:D149))/SUM(Taulukko!D147:D149)</f>
        <v>8.131130614352092</v>
      </c>
      <c r="D150" s="63">
        <f>100*(SUM(Taulukko!E159:E161)-SUM(Taulukko!E147:E149))/SUM(Taulukko!E147:E149)</f>
        <v>8.21339950372209</v>
      </c>
      <c r="E150" s="63">
        <f>100*(SUM(Taulukko!F159:F161)-SUM(Taulukko!F147:F149))/SUM(Taulukko!F147:F149)</f>
        <v>8.142999006951342</v>
      </c>
      <c r="F150" s="63">
        <f>100*(SUM(Taulukko!H159:H161)-SUM(Taulukko!H147:H149))/SUM(Taulukko!H147:H149)</f>
        <v>7.032542746828461</v>
      </c>
      <c r="G150" s="63">
        <f>100*(SUM(Taulukko!I159:I161)-SUM(Taulukko!I147:I149))/SUM(Taulukko!I147:I149)</f>
        <v>5.73144104803495</v>
      </c>
      <c r="H150" s="63">
        <f>100*(SUM(Taulukko!J159:J161)-SUM(Taulukko!J147:J149))/SUM(Taulukko!J147:J149)</f>
        <v>5.281786005989663</v>
      </c>
      <c r="I150" s="63">
        <f>100*(SUM(Taulukko!L159:L161)-SUM(Taulukko!L147:L149))/SUM(Taulukko!L147:L149)</f>
        <v>12.365038560411316</v>
      </c>
      <c r="J150" s="63">
        <f>100*(SUM(Taulukko!M159:M161)-SUM(Taulukko!M147:M149))/SUM(Taulukko!M147:M149)</f>
        <v>12.197329712604683</v>
      </c>
      <c r="K150" s="63">
        <f>100*(SUM(Taulukko!N159:N161)-SUM(Taulukko!N147:N149))/SUM(Taulukko!N147:N149)</f>
        <v>12.460353420933407</v>
      </c>
      <c r="L150" s="63">
        <f>100*(SUM(Taulukko!P159:P161)-SUM(Taulukko!P147:P149))/SUM(Taulukko!P147:P149)</f>
        <v>7.9911482665355305</v>
      </c>
      <c r="M150" s="63">
        <f>100*(SUM(Taulukko!Q159:Q161)-SUM(Taulukko!Q147:Q149))/SUM(Taulukko!Q147:Q149)</f>
        <v>7.82256141187694</v>
      </c>
      <c r="N150" s="63">
        <f>100*(SUM(Taulukko!R159:R161)-SUM(Taulukko!R147:R149))/SUM(Taulukko!R147:R149)</f>
        <v>7.93119923554706</v>
      </c>
      <c r="O150" s="63">
        <f>100*(SUM(Taulukko!T159:T161)-SUM(Taulukko!T147:T149))/SUM(Taulukko!T147:T149)</f>
        <v>10.555409318241633</v>
      </c>
      <c r="P150" s="63">
        <f>100*(SUM(Taulukko!U159:U161)-SUM(Taulukko!U147:U149))/SUM(Taulukko!U147:U149)</f>
        <v>9.927555674805474</v>
      </c>
      <c r="Q150" s="63">
        <f>100*(SUM(Taulukko!V159:V161)-SUM(Taulukko!V147:V149))/SUM(Taulukko!V147:V149)</f>
        <v>9.573612228479483</v>
      </c>
      <c r="R150" s="63">
        <f>100*(SUM(Taulukko!X159:X161)-SUM(Taulukko!X147:X149))/SUM(Taulukko!X147:X149)</f>
        <v>5.803921568627449</v>
      </c>
      <c r="S150" s="63">
        <f>100*(SUM(Taulukko!Y159:Y161)-SUM(Taulukko!Y147:Y149))/SUM(Taulukko!Y147:Y149)</f>
        <v>5.760598503740654</v>
      </c>
      <c r="T150" s="63">
        <f>100*(SUM(Taulukko!Z159:Z161)-SUM(Taulukko!Z147:Z149))/SUM(Taulukko!Z147:Z149)</f>
        <v>6.123469132716821</v>
      </c>
      <c r="U150" s="63">
        <f>100*(SUM(Taulukko!AB159:AB161)-SUM(Taulukko!AB147:AB149))/SUM(Taulukko!AB147:AB149)</f>
        <v>6.009676597911868</v>
      </c>
      <c r="V150" s="63">
        <f>100*(SUM(Taulukko!AC159:AC161)-SUM(Taulukko!AC147:AC149))/SUM(Taulukko!AC147:AC149)</f>
        <v>5.762304921968788</v>
      </c>
      <c r="W150" s="63">
        <f>100*(SUM(Taulukko!AD159:AD161)-SUM(Taulukko!AD147:AD149))/SUM(Taulukko!AD147:AD149)</f>
        <v>5.838539163863516</v>
      </c>
      <c r="X150" s="63">
        <f>100*(SUM(Taulukko!AF159:AF161)-SUM(Taulukko!AF147:AF149))/SUM(Taulukko!AF147:AF149)</f>
        <v>11.418012059910508</v>
      </c>
      <c r="Y150" s="63">
        <f>100*(SUM(Taulukko!AG159:AG161)-SUM(Taulukko!AG147:AG149))/SUM(Taulukko!AG147:AG149)</f>
        <v>10.879202068710747</v>
      </c>
      <c r="Z150" s="63">
        <f>100*(SUM(Taulukko!AH159:AH161)-SUM(Taulukko!AH147:AH149))/SUM(Taulukko!AH147:AH149)</f>
        <v>10.840258541089574</v>
      </c>
      <c r="AA150" s="63">
        <f>100*(SUM(Taulukko!AJ159:AJ161)-SUM(Taulukko!AJ147:AJ149))/SUM(Taulukko!AJ147:AJ149)</f>
        <v>9.894166871769626</v>
      </c>
      <c r="AB150" s="63">
        <f>100*(SUM(Taulukko!AK159:AK161)-SUM(Taulukko!AK147:AK149))/SUM(Taulukko!AK147:AK149)</f>
        <v>9.983439791814536</v>
      </c>
      <c r="AC150" s="63">
        <f>100*(SUM(Taulukko!AL159:AL161)-SUM(Taulukko!AL147:AL149))/SUM(Taulukko!AL147:AL149)</f>
        <v>9.638554216867487</v>
      </c>
      <c r="AD150" s="3">
        <v>3</v>
      </c>
    </row>
    <row r="151" spans="1:30" ht="12.75">
      <c r="A151" s="98" t="s">
        <v>184</v>
      </c>
      <c r="B151" s="65" t="s">
        <v>109</v>
      </c>
      <c r="C151" s="63">
        <f>100*(SUM(Taulukko!D160:D162)-SUM(Taulukko!D148:D150))/SUM(Taulukko!D148:D150)</f>
        <v>8.783955318608806</v>
      </c>
      <c r="D151" s="63">
        <f>100*(SUM(Taulukko!E160:E162)-SUM(Taulukko!E148:E150))/SUM(Taulukko!E148:E150)</f>
        <v>8.531157270029688</v>
      </c>
      <c r="E151" s="63">
        <f>100*(SUM(Taulukko!F160:F162)-SUM(Taulukko!F148:F150))/SUM(Taulukko!F148:F150)</f>
        <v>8.306551297898631</v>
      </c>
      <c r="F151" s="63">
        <f>100*(SUM(Taulukko!H160:H162)-SUM(Taulukko!H148:H150))/SUM(Taulukko!H148:H150)</f>
        <v>7.683953298941083</v>
      </c>
      <c r="G151" s="63">
        <f>100*(SUM(Taulukko!I160:I162)-SUM(Taulukko!I148:I150))/SUM(Taulukko!I148:I150)</f>
        <v>5.812058663769684</v>
      </c>
      <c r="H151" s="63">
        <f>100*(SUM(Taulukko!J160:J162)-SUM(Taulukko!J148:J150))/SUM(Taulukko!J148:J150)</f>
        <v>5.288852725793327</v>
      </c>
      <c r="I151" s="63">
        <f>100*(SUM(Taulukko!L160:L162)-SUM(Taulukko!L148:L150))/SUM(Taulukko!L148:L150)</f>
        <v>13.539845116162889</v>
      </c>
      <c r="J151" s="63">
        <f>100*(SUM(Taulukko!M160:M162)-SUM(Taulukko!M148:M150))/SUM(Taulukko!M148:M150)</f>
        <v>12.285012285012286</v>
      </c>
      <c r="K151" s="63">
        <f>100*(SUM(Taulukko!N160:N162)-SUM(Taulukko!N148:N150))/SUM(Taulukko!N148:N150)</f>
        <v>12.662775033677613</v>
      </c>
      <c r="L151" s="63">
        <f>100*(SUM(Taulukko!P160:P162)-SUM(Taulukko!P148:P150))/SUM(Taulukko!P148:P150)</f>
        <v>8.015545299975697</v>
      </c>
      <c r="M151" s="63">
        <f>100*(SUM(Taulukko!Q160:Q162)-SUM(Taulukko!Q148:Q150))/SUM(Taulukko!Q148:Q150)</f>
        <v>7.924080664294182</v>
      </c>
      <c r="N151" s="63">
        <f>100*(SUM(Taulukko!R160:R162)-SUM(Taulukko!R148:R150))/SUM(Taulukko!R148:R150)</f>
        <v>8.103612167300387</v>
      </c>
      <c r="O151" s="63">
        <f>100*(SUM(Taulukko!T160:T162)-SUM(Taulukko!T148:T150))/SUM(Taulukko!T148:T150)</f>
        <v>10.802085920039703</v>
      </c>
      <c r="P151" s="63">
        <f>100*(SUM(Taulukko!U160:U162)-SUM(Taulukko!U148:U150))/SUM(Taulukko!U148:U150)</f>
        <v>9.843043362596436</v>
      </c>
      <c r="Q151" s="63">
        <f>100*(SUM(Taulukko!V160:V162)-SUM(Taulukko!V148:V150))/SUM(Taulukko!V148:V150)</f>
        <v>9.589770911028237</v>
      </c>
      <c r="R151" s="63">
        <f>100*(SUM(Taulukko!X160:X162)-SUM(Taulukko!X148:X150))/SUM(Taulukko!X148:X150)</f>
        <v>6.746548580359463</v>
      </c>
      <c r="S151" s="63">
        <f>100*(SUM(Taulukko!Y160:Y162)-SUM(Taulukko!Y148:Y150))/SUM(Taulukko!Y148:Y150)</f>
        <v>6.402590931738925</v>
      </c>
      <c r="T151" s="63">
        <f>100*(SUM(Taulukko!Z160:Z162)-SUM(Taulukko!Z148:Z150))/SUM(Taulukko!Z148:Z150)</f>
        <v>6.3527653213751725</v>
      </c>
      <c r="U151" s="63">
        <f>100*(SUM(Taulukko!AB160:AB162)-SUM(Taulukko!AB148:AB150))/SUM(Taulukko!AB148:AB150)</f>
        <v>5.596830113917787</v>
      </c>
      <c r="V151" s="63">
        <f>100*(SUM(Taulukko!AC160:AC162)-SUM(Taulukko!AC148:AC150))/SUM(Taulukko!AC148:AC150)</f>
        <v>5.586058725232761</v>
      </c>
      <c r="W151" s="63">
        <f>100*(SUM(Taulukko!AD160:AD162)-SUM(Taulukko!AD148:AD150))/SUM(Taulukko!AD148:AD150)</f>
        <v>5.8345289335246235</v>
      </c>
      <c r="X151" s="63">
        <f>100*(SUM(Taulukko!AF160:AF162)-SUM(Taulukko!AF148:AF150))/SUM(Taulukko!AF148:AF150)</f>
        <v>11.870572467930309</v>
      </c>
      <c r="Y151" s="63">
        <f>100*(SUM(Taulukko!AG160:AG162)-SUM(Taulukko!AG148:AG150))/SUM(Taulukko!AG148:AG150)</f>
        <v>11.325256975036696</v>
      </c>
      <c r="Z151" s="63">
        <f>100*(SUM(Taulukko!AH160:AH162)-SUM(Taulukko!AH148:AH150))/SUM(Taulukko!AH148:AH150)</f>
        <v>11.13761467889909</v>
      </c>
      <c r="AA151" s="63">
        <f>100*(SUM(Taulukko!AJ160:AJ162)-SUM(Taulukko!AJ148:AJ150))/SUM(Taulukko!AJ148:AJ150)</f>
        <v>10.493230174081246</v>
      </c>
      <c r="AB151" s="63">
        <f>100*(SUM(Taulukko!AK160:AK162)-SUM(Taulukko!AK148:AK150))/SUM(Taulukko!AK148:AK150)</f>
        <v>10.263034288398307</v>
      </c>
      <c r="AC151" s="63">
        <f>100*(SUM(Taulukko!AL160:AL162)-SUM(Taulukko!AL148:AL150))/SUM(Taulukko!AL148:AL150)</f>
        <v>9.840300610615309</v>
      </c>
      <c r="AD151" s="3">
        <v>4</v>
      </c>
    </row>
    <row r="152" spans="1:30" ht="12.75">
      <c r="A152" s="98" t="s">
        <v>184</v>
      </c>
      <c r="B152" s="4" t="s">
        <v>111</v>
      </c>
      <c r="C152" s="63">
        <f>100*(SUM(Taulukko!D161:D163)-SUM(Taulukko!D149:D151))/SUM(Taulukko!D149:D151)</f>
        <v>8.493629777666763</v>
      </c>
      <c r="D152" s="63">
        <f>100*(SUM(Taulukko!E161:E163)-SUM(Taulukko!E149:E151))/SUM(Taulukko!E149:E151)</f>
        <v>8.701010598964755</v>
      </c>
      <c r="E152" s="63">
        <f>100*(SUM(Taulukko!F161:F163)-SUM(Taulukko!F149:F151))/SUM(Taulukko!F149:F151)</f>
        <v>8.34358848141765</v>
      </c>
      <c r="F152" s="63">
        <f>100*(SUM(Taulukko!H161:H163)-SUM(Taulukko!H149:H151))/SUM(Taulukko!H149:H151)</f>
        <v>6.261808367071523</v>
      </c>
      <c r="G152" s="63">
        <f>100*(SUM(Taulukko!I161:I163)-SUM(Taulukko!I149:I151))/SUM(Taulukko!I149:I151)</f>
        <v>5.820249052517596</v>
      </c>
      <c r="H152" s="63">
        <f>100*(SUM(Taulukko!J161:J163)-SUM(Taulukko!J149:J151))/SUM(Taulukko!J149:J151)</f>
        <v>5.184985147177961</v>
      </c>
      <c r="I152" s="63">
        <f>100*(SUM(Taulukko!L161:L163)-SUM(Taulukko!L149:L151))/SUM(Taulukko!L149:L151)</f>
        <v>13.355834136933485</v>
      </c>
      <c r="J152" s="63">
        <f>100*(SUM(Taulukko!M161:M163)-SUM(Taulukko!M149:M151))/SUM(Taulukko!M149:M151)</f>
        <v>13.360053440213749</v>
      </c>
      <c r="K152" s="63">
        <f>100*(SUM(Taulukko!N161:N163)-SUM(Taulukko!N149:N151))/SUM(Taulukko!N149:N151)</f>
        <v>12.94563279857398</v>
      </c>
      <c r="L152" s="63">
        <f>100*(SUM(Taulukko!P161:P163)-SUM(Taulukko!P149:P151))/SUM(Taulukko!P149:P151)</f>
        <v>8.248400094809199</v>
      </c>
      <c r="M152" s="63">
        <f>100*(SUM(Taulukko!Q161:Q163)-SUM(Taulukko!Q149:Q151))/SUM(Taulukko!Q149:Q151)</f>
        <v>8.223062381852541</v>
      </c>
      <c r="N152" s="63">
        <f>100*(SUM(Taulukko!R161:R163)-SUM(Taulukko!R149:R151))/SUM(Taulukko!R149:R151)</f>
        <v>8.400378608613332</v>
      </c>
      <c r="O152" s="63">
        <f>100*(SUM(Taulukko!T161:T163)-SUM(Taulukko!T149:T151))/SUM(Taulukko!T149:T151)</f>
        <v>14.470734744707352</v>
      </c>
      <c r="P152" s="63">
        <f>100*(SUM(Taulukko!U161:U163)-SUM(Taulukko!U149:U151))/SUM(Taulukko!U149:U151)</f>
        <v>12.263396427619286</v>
      </c>
      <c r="Q152" s="63">
        <f>100*(SUM(Taulukko!V161:V163)-SUM(Taulukko!V149:V151))/SUM(Taulukko!V149:V151)</f>
        <v>9.47089947089946</v>
      </c>
      <c r="R152" s="63">
        <f>100*(SUM(Taulukko!X161:X163)-SUM(Taulukko!X149:X151))/SUM(Taulukko!X149:X151)</f>
        <v>6.551009839461422</v>
      </c>
      <c r="S152" s="63">
        <f>100*(SUM(Taulukko!Y161:Y163)-SUM(Taulukko!Y149:Y151))/SUM(Taulukko!Y149:Y151)</f>
        <v>6.397222910984366</v>
      </c>
      <c r="T152" s="63">
        <f>100*(SUM(Taulukko!Z161:Z163)-SUM(Taulukko!Z149:Z151))/SUM(Taulukko!Z149:Z151)</f>
        <v>6.6318926974664505</v>
      </c>
      <c r="U152" s="63">
        <f>100*(SUM(Taulukko!AB161:AB163)-SUM(Taulukko!AB149:AB151))/SUM(Taulukko!AB149:AB151)</f>
        <v>5.848095122543093</v>
      </c>
      <c r="V152" s="63">
        <f>100*(SUM(Taulukko!AC161:AC163)-SUM(Taulukko!AC149:AC151))/SUM(Taulukko!AC149:AC151)</f>
        <v>5.979037636969991</v>
      </c>
      <c r="W152" s="63">
        <f>100*(SUM(Taulukko!AD161:AD163)-SUM(Taulukko!AD149:AD151))/SUM(Taulukko!AD149:AD151)</f>
        <v>6.0533841754051565</v>
      </c>
      <c r="X152" s="63">
        <f>100*(SUM(Taulukko!AF161:AF163)-SUM(Taulukko!AF149:AF151))/SUM(Taulukko!AF149:AF151)</f>
        <v>11.501120238984319</v>
      </c>
      <c r="Y152" s="63">
        <f>100*(SUM(Taulukko!AG161:AG163)-SUM(Taulukko!AG149:AG151))/SUM(Taulukko!AG149:AG151)</f>
        <v>11.410864017499092</v>
      </c>
      <c r="Z152" s="63">
        <f>100*(SUM(Taulukko!AH161:AH163)-SUM(Taulukko!AH149:AH151))/SUM(Taulukko!AH149:AH151)</f>
        <v>11.238615664845181</v>
      </c>
      <c r="AA152" s="63">
        <f>100*(SUM(Taulukko!AJ161:AJ163)-SUM(Taulukko!AJ149:AJ151))/SUM(Taulukko!AJ149:AJ151)</f>
        <v>10.182334833057096</v>
      </c>
      <c r="AB152" s="63">
        <f>100*(SUM(Taulukko!AK161:AK163)-SUM(Taulukko!AK149:AK151))/SUM(Taulukko!AK149:AK151)</f>
        <v>10.500467726847516</v>
      </c>
      <c r="AC152" s="63">
        <f>100*(SUM(Taulukko!AL161:AL163)-SUM(Taulukko!AL149:AL151))/SUM(Taulukko!AL149:AL151)</f>
        <v>9.918319719953312</v>
      </c>
      <c r="AD152" s="3">
        <v>5</v>
      </c>
    </row>
    <row r="153" spans="1:30" ht="12.75">
      <c r="A153" s="98" t="s">
        <v>184</v>
      </c>
      <c r="B153" s="65" t="s">
        <v>113</v>
      </c>
      <c r="C153" s="63">
        <f>100*(SUM(Taulukko!D162:D164)-SUM(Taulukko!D150:D152))/SUM(Taulukko!D150:D152)</f>
        <v>8.187543736878927</v>
      </c>
      <c r="D153" s="63">
        <f>100*(SUM(Taulukko!E162:E164)-SUM(Taulukko!E150:E152))/SUM(Taulukko!E150:E152)</f>
        <v>8.306787552070581</v>
      </c>
      <c r="E153" s="63">
        <f>100*(SUM(Taulukko!F162:F164)-SUM(Taulukko!F150:F152))/SUM(Taulukko!F150:F152)</f>
        <v>8.127294981640159</v>
      </c>
      <c r="F153" s="63">
        <f>100*(SUM(Taulukko!H162:H164)-SUM(Taulukko!H150:H152))/SUM(Taulukko!H150:H152)</f>
        <v>4.972945117237813</v>
      </c>
      <c r="G153" s="63">
        <f>100*(SUM(Taulukko!I162:I164)-SUM(Taulukko!I150:I152))/SUM(Taulukko!I150:I152)</f>
        <v>5.503102239007293</v>
      </c>
      <c r="H153" s="63">
        <f>100*(SUM(Taulukko!J162:J164)-SUM(Taulukko!J150:J152))/SUM(Taulukko!J150:J152)</f>
        <v>5.0268817204301195</v>
      </c>
      <c r="I153" s="63">
        <f>100*(SUM(Taulukko!L162:L164)-SUM(Taulukko!L150:L152))/SUM(Taulukko!L150:L152)</f>
        <v>11.954662104362699</v>
      </c>
      <c r="J153" s="63">
        <f>100*(SUM(Taulukko!M162:M164)-SUM(Taulukko!M150:M152))/SUM(Taulukko!M150:M152)</f>
        <v>13.472191446931106</v>
      </c>
      <c r="K153" s="63">
        <f>100*(SUM(Taulukko!N162:N164)-SUM(Taulukko!N150:N152))/SUM(Taulukko!N150:N152)</f>
        <v>13.119469026548675</v>
      </c>
      <c r="L153" s="63">
        <f>100*(SUM(Taulukko!P162:P164)-SUM(Taulukko!P150:P152))/SUM(Taulukko!P150:P152)</f>
        <v>9.1979560097756</v>
      </c>
      <c r="M153" s="63">
        <f>100*(SUM(Taulukko!Q162:Q164)-SUM(Taulukko!Q150:Q152))/SUM(Taulukko!Q150:Q152)</f>
        <v>9.11882825419325</v>
      </c>
      <c r="N153" s="63">
        <f>100*(SUM(Taulukko!R162:R164)-SUM(Taulukko!R150:R152))/SUM(Taulukko!R150:R152)</f>
        <v>8.743813339618185</v>
      </c>
      <c r="O153" s="63">
        <f>100*(SUM(Taulukko!T162:T164)-SUM(Taulukko!T150:T152))/SUM(Taulukko!T150:T152)</f>
        <v>10.20992366412214</v>
      </c>
      <c r="P153" s="63">
        <f>100*(SUM(Taulukko!U162:U164)-SUM(Taulukko!U150:U152))/SUM(Taulukko!U150:U152)</f>
        <v>10.19276472141536</v>
      </c>
      <c r="Q153" s="63">
        <f>100*(SUM(Taulukko!V162:V164)-SUM(Taulukko!V150:V152))/SUM(Taulukko!V150:V152)</f>
        <v>9.028871391076125</v>
      </c>
      <c r="R153" s="63">
        <f>100*(SUM(Taulukko!X162:X164)-SUM(Taulukko!X150:X152))/SUM(Taulukko!X150:X152)</f>
        <v>7.7163461538461595</v>
      </c>
      <c r="S153" s="63">
        <f>100*(SUM(Taulukko!Y162:Y164)-SUM(Taulukko!Y150:Y152))/SUM(Taulukko!Y150:Y152)</f>
        <v>7.266865079365082</v>
      </c>
      <c r="T153" s="63">
        <f>100*(SUM(Taulukko!Z162:Z164)-SUM(Taulukko!Z150:Z152))/SUM(Taulukko!Z150:Z152)</f>
        <v>6.882891804902206</v>
      </c>
      <c r="U153" s="63">
        <f>100*(SUM(Taulukko!AB162:AB164)-SUM(Taulukko!AB150:AB152))/SUM(Taulukko!AB150:AB152)</f>
        <v>5.802357207615586</v>
      </c>
      <c r="V153" s="63">
        <f>100*(SUM(Taulukko!AC162:AC164)-SUM(Taulukko!AC150:AC152))/SUM(Taulukko!AC150:AC152)</f>
        <v>6.4209274673008325</v>
      </c>
      <c r="W153" s="63">
        <f>100*(SUM(Taulukko!AD162:AD164)-SUM(Taulukko!AD150:AD152))/SUM(Taulukko!AD150:AD152)</f>
        <v>6.394105062990248</v>
      </c>
      <c r="X153" s="63">
        <f>100*(SUM(Taulukko!AF162:AF164)-SUM(Taulukko!AF150:AF152))/SUM(Taulukko!AF150:AF152)</f>
        <v>10.976649054031016</v>
      </c>
      <c r="Y153" s="63">
        <f>100*(SUM(Taulukko!AG162:AG164)-SUM(Taulukko!AG150:AG152))/SUM(Taulukko!AG150:AG152)</f>
        <v>11.145231213872819</v>
      </c>
      <c r="Z153" s="63">
        <f>100*(SUM(Taulukko!AH162:AH164)-SUM(Taulukko!AH150:AH152))/SUM(Taulukko!AH150:AH152)</f>
        <v>11.207519884309471</v>
      </c>
      <c r="AA153" s="63">
        <f>100*(SUM(Taulukko!AJ162:AJ164)-SUM(Taulukko!AJ150:AJ152))/SUM(Taulukko!AJ150:AJ152)</f>
        <v>9.774933804060007</v>
      </c>
      <c r="AB153" s="63">
        <f>100*(SUM(Taulukko!AK162:AK164)-SUM(Taulukko!AK150:AK152))/SUM(Taulukko!AK150:AK152)</f>
        <v>9.990727862772374</v>
      </c>
      <c r="AC153" s="63">
        <f>100*(SUM(Taulukko!AL162:AL164)-SUM(Taulukko!AL150:AL152))/SUM(Taulukko!AL150:AL152)</f>
        <v>9.826187717265348</v>
      </c>
      <c r="AD153" s="3">
        <v>6</v>
      </c>
    </row>
    <row r="154" spans="1:30" ht="12.75">
      <c r="A154" s="98" t="s">
        <v>184</v>
      </c>
      <c r="B154" s="4" t="s">
        <v>115</v>
      </c>
      <c r="C154" s="63">
        <f>100*(SUM(Taulukko!D163:D165)-SUM(Taulukko!D151:D153))/SUM(Taulukko!D151:D153)</f>
        <v>7.601689264280962</v>
      </c>
      <c r="D154" s="63">
        <f>100*(SUM(Taulukko!E163:E165)-SUM(Taulukko!E151:E153))/SUM(Taulukko!E151:E153)</f>
        <v>7.589394307954266</v>
      </c>
      <c r="E154" s="63">
        <f>100*(SUM(Taulukko!F163:F165)-SUM(Taulukko!F151:F153))/SUM(Taulukko!F151:F153)</f>
        <v>7.785888077858881</v>
      </c>
      <c r="F154" s="63">
        <f>100*(SUM(Taulukko!H163:H165)-SUM(Taulukko!H151:H153))/SUM(Taulukko!H151:H153)</f>
        <v>4.024691358024694</v>
      </c>
      <c r="G154" s="63">
        <f>100*(SUM(Taulukko!I163:I165)-SUM(Taulukko!I151:I153))/SUM(Taulukko!I151:I153)</f>
        <v>5.069742489270396</v>
      </c>
      <c r="H154" s="63">
        <f>100*(SUM(Taulukko!J163:J165)-SUM(Taulukko!J151:J153))/SUM(Taulukko!J151:J153)</f>
        <v>4.76063118480876</v>
      </c>
      <c r="I154" s="63">
        <f>100*(SUM(Taulukko!L163:L165)-SUM(Taulukko!L151:L153))/SUM(Taulukko!L151:L153)</f>
        <v>12.326841999598482</v>
      </c>
      <c r="J154" s="63">
        <f>100*(SUM(Taulukko!M163:M165)-SUM(Taulukko!M151:M153))/SUM(Taulukko!M151:M153)</f>
        <v>13.693495038588734</v>
      </c>
      <c r="K154" s="63">
        <f>100*(SUM(Taulukko!N163:N165)-SUM(Taulukko!N151:N153))/SUM(Taulukko!N151:N153)</f>
        <v>13.053971039929795</v>
      </c>
      <c r="L154" s="63">
        <f>100*(SUM(Taulukko!P163:P165)-SUM(Taulukko!P151:P153))/SUM(Taulukko!P151:P153)</f>
        <v>9.473457056538637</v>
      </c>
      <c r="M154" s="63">
        <f>100*(SUM(Taulukko!Q163:Q165)-SUM(Taulukko!Q151:Q153))/SUM(Taulukko!Q151:Q153)</f>
        <v>9.461049658743246</v>
      </c>
      <c r="N154" s="63">
        <f>100*(SUM(Taulukko!R163:R165)-SUM(Taulukko!R151:R153))/SUM(Taulukko!R151:R153)</f>
        <v>9.009854528390436</v>
      </c>
      <c r="O154" s="63">
        <f>100*(SUM(Taulukko!T163:T165)-SUM(Taulukko!T151:T153))/SUM(Taulukko!T151:T153)</f>
        <v>7.585703865791391</v>
      </c>
      <c r="P154" s="63">
        <f>100*(SUM(Taulukko!U163:U165)-SUM(Taulukko!U151:U153))/SUM(Taulukko!U151:U153)</f>
        <v>8.337675872850443</v>
      </c>
      <c r="Q154" s="63">
        <f>100*(SUM(Taulukko!V163:V165)-SUM(Taulukko!V151:V153))/SUM(Taulukko!V151:V153)</f>
        <v>8.402705515088453</v>
      </c>
      <c r="R154" s="63">
        <f>100*(SUM(Taulukko!X163:X165)-SUM(Taulukko!X151:X153))/SUM(Taulukko!X151:X153)</f>
        <v>6.930037519311405</v>
      </c>
      <c r="S154" s="63">
        <f>100*(SUM(Taulukko!Y163:Y165)-SUM(Taulukko!Y151:Y153))/SUM(Taulukko!Y151:Y153)</f>
        <v>7.1128673746604125</v>
      </c>
      <c r="T154" s="63">
        <f>100*(SUM(Taulukko!Z163:Z165)-SUM(Taulukko!Z151:Z153))/SUM(Taulukko!Z151:Z153)</f>
        <v>7.10584752035531</v>
      </c>
      <c r="U154" s="63">
        <f>100*(SUM(Taulukko!AB163:AB165)-SUM(Taulukko!AB151:AB153))/SUM(Taulukko!AB151:AB153)</f>
        <v>6.9635450774939915</v>
      </c>
      <c r="V154" s="63">
        <f>100*(SUM(Taulukko!AC163:AC165)-SUM(Taulukko!AC151:AC153))/SUM(Taulukko!AC151:AC153)</f>
        <v>6.9276393831553955</v>
      </c>
      <c r="W154" s="63">
        <f>100*(SUM(Taulukko!AD163:AD165)-SUM(Taulukko!AD151:AD153))/SUM(Taulukko!AD151:AD153)</f>
        <v>6.755155250059256</v>
      </c>
      <c r="X154" s="63">
        <f>100*(SUM(Taulukko!AF163:AF165)-SUM(Taulukko!AF151:AF153))/SUM(Taulukko!AF151:AF153)</f>
        <v>10.491586935004953</v>
      </c>
      <c r="Y154" s="63">
        <f>100*(SUM(Taulukko!AG163:AG165)-SUM(Taulukko!AG151:AG153))/SUM(Taulukko!AG151:AG153)</f>
        <v>10.953746862674798</v>
      </c>
      <c r="Z154" s="63">
        <f>100*(SUM(Taulukko!AH163:AH165)-SUM(Taulukko!AH151:AH153))/SUM(Taulukko!AH151:AH153)</f>
        <v>11.254711900915442</v>
      </c>
      <c r="AA154" s="63">
        <f>100*(SUM(Taulukko!AJ163:AJ165)-SUM(Taulukko!AJ151:AJ153))/SUM(Taulukko!AJ151:AJ153)</f>
        <v>9.170027594990431</v>
      </c>
      <c r="AB154" s="63">
        <f>100*(SUM(Taulukko!AK163:AK165)-SUM(Taulukko!AK151:AK153))/SUM(Taulukko!AK151:AK153)</f>
        <v>9.42962281508741</v>
      </c>
      <c r="AC154" s="63">
        <f>100*(SUM(Taulukko!AL163:AL165)-SUM(Taulukko!AL151:AL153))/SUM(Taulukko!AL151:AL153)</f>
        <v>9.687068568798887</v>
      </c>
      <c r="AD154" s="3">
        <v>7</v>
      </c>
    </row>
    <row r="155" spans="1:30" ht="12.75">
      <c r="A155" s="98" t="s">
        <v>184</v>
      </c>
      <c r="B155" s="65" t="s">
        <v>117</v>
      </c>
      <c r="C155" s="63">
        <f>100*(SUM(Taulukko!D164:D166)-SUM(Taulukko!D152:D154))/SUM(Taulukko!D152:D154)</f>
        <v>6.47007042253522</v>
      </c>
      <c r="D155" s="63">
        <f>100*(SUM(Taulukko!E164:E166)-SUM(Taulukko!E152:E154))/SUM(Taulukko!E152:E154)</f>
        <v>7.072169925175011</v>
      </c>
      <c r="E155" s="63">
        <f>100*(SUM(Taulukko!F164:F166)-SUM(Taulukko!F152:F154))/SUM(Taulukko!F152:F154)</f>
        <v>7.519342359767898</v>
      </c>
      <c r="F155" s="63">
        <f>100*(SUM(Taulukko!H164:H166)-SUM(Taulukko!H152:H154))/SUM(Taulukko!H152:H154)</f>
        <v>1.8164204407846938</v>
      </c>
      <c r="G155" s="63">
        <f>100*(SUM(Taulukko!I164:I166)-SUM(Taulukko!I152:I154))/SUM(Taulukko!I152:I154)</f>
        <v>4.088133793469614</v>
      </c>
      <c r="H155" s="63">
        <f>100*(SUM(Taulukko!J164:J166)-SUM(Taulukko!J152:J154))/SUM(Taulukko!J152:J154)</f>
        <v>4.469273743016763</v>
      </c>
      <c r="I155" s="63">
        <f>100*(SUM(Taulukko!L164:L166)-SUM(Taulukko!L152:L154))/SUM(Taulukko!L152:L154)</f>
        <v>9.061302681992329</v>
      </c>
      <c r="J155" s="63">
        <f>100*(SUM(Taulukko!M164:M166)-SUM(Taulukko!M152:M154))/SUM(Taulukko!M152:M154)</f>
        <v>12.182961196618251</v>
      </c>
      <c r="K155" s="63">
        <f>100*(SUM(Taulukko!N164:N166)-SUM(Taulukko!N152:N154))/SUM(Taulukko!N152:N154)</f>
        <v>12.953705716148644</v>
      </c>
      <c r="L155" s="63">
        <f>100*(SUM(Taulukko!P164:P166)-SUM(Taulukko!P152:P154))/SUM(Taulukko!P152:P154)</f>
        <v>9.024337712685771</v>
      </c>
      <c r="M155" s="63">
        <f>100*(SUM(Taulukko!Q164:Q166)-SUM(Taulukko!Q152:Q154))/SUM(Taulukko!Q152:Q154)</f>
        <v>9.103641456582633</v>
      </c>
      <c r="N155" s="63">
        <f>100*(SUM(Taulukko!R164:R166)-SUM(Taulukko!R152:R154))/SUM(Taulukko!R152:R154)</f>
        <v>9.12272515165656</v>
      </c>
      <c r="O155" s="63">
        <f>100*(SUM(Taulukko!T164:T166)-SUM(Taulukko!T152:T154))/SUM(Taulukko!T152:T154)</f>
        <v>3.7610619469026574</v>
      </c>
      <c r="P155" s="63">
        <f>100*(SUM(Taulukko!U164:U166)-SUM(Taulukko!U152:U154))/SUM(Taulukko!U152:U154)</f>
        <v>5.704783832182161</v>
      </c>
      <c r="Q155" s="63">
        <f>100*(SUM(Taulukko!V164:V166)-SUM(Taulukko!V152:V154))/SUM(Taulukko!V152:V154)</f>
        <v>7.785511729827287</v>
      </c>
      <c r="R155" s="63">
        <f>100*(SUM(Taulukko!X164:X166)-SUM(Taulukko!X152:X154))/SUM(Taulukko!X152:X154)</f>
        <v>6.671070013210041</v>
      </c>
      <c r="S155" s="63">
        <f>100*(SUM(Taulukko!Y164:Y166)-SUM(Taulukko!Y152:Y154))/SUM(Taulukko!Y152:Y154)</f>
        <v>7.339901477832516</v>
      </c>
      <c r="T155" s="63">
        <f>100*(SUM(Taulukko!Z164:Z166)-SUM(Taulukko!Z152:Z154))/SUM(Taulukko!Z152:Z154)</f>
        <v>7.27451462275744</v>
      </c>
      <c r="U155" s="63">
        <f>100*(SUM(Taulukko!AB164:AB166)-SUM(Taulukko!AB152:AB154))/SUM(Taulukko!AB152:AB154)</f>
        <v>6.136464333185643</v>
      </c>
      <c r="V155" s="63">
        <f>100*(SUM(Taulukko!AC164:AC166)-SUM(Taulukko!AC152:AC154))/SUM(Taulukko!AC152:AC154)</f>
        <v>6.8916686334670585</v>
      </c>
      <c r="W155" s="63">
        <f>100*(SUM(Taulukko!AD164:AD166)-SUM(Taulukko!AD152:AD154))/SUM(Taulukko!AD152:AD154)</f>
        <v>7.136105860113419</v>
      </c>
      <c r="X155" s="63">
        <f>100*(SUM(Taulukko!AF164:AF166)-SUM(Taulukko!AF152:AF154))/SUM(Taulukko!AF152:AF154)</f>
        <v>10.56634304207119</v>
      </c>
      <c r="Y155" s="63">
        <f>100*(SUM(Taulukko!AG164:AG166)-SUM(Taulukko!AG152:AG154))/SUM(Taulukko!AG152:AG154)</f>
        <v>11.458147421024437</v>
      </c>
      <c r="Z155" s="63">
        <f>100*(SUM(Taulukko!AH164:AH166)-SUM(Taulukko!AH152:AH154))/SUM(Taulukko!AH152:AH154)</f>
        <v>11.54120585087405</v>
      </c>
      <c r="AA155" s="63">
        <f>100*(SUM(Taulukko!AJ164:AJ166)-SUM(Taulukko!AJ152:AJ154))/SUM(Taulukko!AJ152:AJ154)</f>
        <v>8.624316365166177</v>
      </c>
      <c r="AB155" s="63">
        <f>100*(SUM(Taulukko!AK164:AK166)-SUM(Taulukko!AK152:AK154))/SUM(Taulukko!AK152:AK154)</f>
        <v>9.38784833257197</v>
      </c>
      <c r="AC155" s="63">
        <f>100*(SUM(Taulukko!AL164:AL166)-SUM(Taulukko!AL152:AL154))/SUM(Taulukko!AL152:AL154)</f>
        <v>9.570580173595257</v>
      </c>
      <c r="AD155" s="3">
        <v>8</v>
      </c>
    </row>
    <row r="156" spans="1:30" ht="12.75">
      <c r="A156" s="98" t="s">
        <v>184</v>
      </c>
      <c r="B156" s="4" t="s">
        <v>119</v>
      </c>
      <c r="C156" s="63">
        <f>100*(SUM(Taulukko!D165:D167)-SUM(Taulukko!D153:D155))/SUM(Taulukko!D153:D155)</f>
        <v>7.068311195445923</v>
      </c>
      <c r="D156" s="63">
        <f>100*(SUM(Taulukko!E165:E167)-SUM(Taulukko!E153:E155))/SUM(Taulukko!E153:E155)</f>
        <v>7.3094493868718535</v>
      </c>
      <c r="E156" s="63">
        <f>100*(SUM(Taulukko!F165:F167)-SUM(Taulukko!F153:F155))/SUM(Taulukko!F153:F155)</f>
        <v>7.4741648642153375</v>
      </c>
      <c r="F156" s="63">
        <f>100*(SUM(Taulukko!H165:H167)-SUM(Taulukko!H153:H155))/SUM(Taulukko!H153:H155)</f>
        <v>1.609553478712369</v>
      </c>
      <c r="G156" s="63">
        <f>100*(SUM(Taulukko!I165:I167)-SUM(Taulukko!I153:I155))/SUM(Taulukko!I153:I155)</f>
        <v>3.074093536521279</v>
      </c>
      <c r="H156" s="63">
        <f>100*(SUM(Taulukko!J165:J167)-SUM(Taulukko!J153:J155))/SUM(Taulukko!J153:J155)</f>
        <v>4.235044997353096</v>
      </c>
      <c r="I156" s="63">
        <f>100*(SUM(Taulukko!L165:L167)-SUM(Taulukko!L153:L155))/SUM(Taulukko!L153:L155)</f>
        <v>12.799167533818938</v>
      </c>
      <c r="J156" s="63">
        <f>100*(SUM(Taulukko!M165:M167)-SUM(Taulukko!M153:M155))/SUM(Taulukko!M153:M155)</f>
        <v>12.413941480206551</v>
      </c>
      <c r="K156" s="63">
        <f>100*(SUM(Taulukko!N165:N167)-SUM(Taulukko!N153:N155))/SUM(Taulukko!N153:N155)</f>
        <v>12.95180722891566</v>
      </c>
      <c r="L156" s="63">
        <f>100*(SUM(Taulukko!P165:P167)-SUM(Taulukko!P153:P155))/SUM(Taulukko!P153:P155)</f>
        <v>9.05712958662333</v>
      </c>
      <c r="M156" s="63">
        <f>100*(SUM(Taulukko!Q165:Q167)-SUM(Taulukko!Q153:Q155))/SUM(Taulukko!Q153:Q155)</f>
        <v>9.190067300997917</v>
      </c>
      <c r="N156" s="63">
        <f>100*(SUM(Taulukko!R165:R167)-SUM(Taulukko!R153:R155))/SUM(Taulukko!R153:R155)</f>
        <v>9.1330551692165</v>
      </c>
      <c r="O156" s="63">
        <f>100*(SUM(Taulukko!T165:T167)-SUM(Taulukko!T153:T155))/SUM(Taulukko!T153:T155)</f>
        <v>5.526675786593704</v>
      </c>
      <c r="P156" s="63">
        <f>100*(SUM(Taulukko!U165:U167)-SUM(Taulukko!U153:U155))/SUM(Taulukko!U153:U155)</f>
        <v>6.207071991859587</v>
      </c>
      <c r="Q156" s="63">
        <f>100*(SUM(Taulukko!V165:V167)-SUM(Taulukko!V153:V155))/SUM(Taulukko!V153:V155)</f>
        <v>7.387525562372182</v>
      </c>
      <c r="R156" s="63">
        <f>100*(SUM(Taulukko!X165:X167)-SUM(Taulukko!X153:X155))/SUM(Taulukko!X153:X155)</f>
        <v>7.163255592574969</v>
      </c>
      <c r="S156" s="63">
        <f>100*(SUM(Taulukko!Y165:Y167)-SUM(Taulukko!Y153:Y155))/SUM(Taulukko!Y153:Y155)</f>
        <v>7.635649398477787</v>
      </c>
      <c r="T156" s="63">
        <f>100*(SUM(Taulukko!Z165:Z167)-SUM(Taulukko!Z153:Z155))/SUM(Taulukko!Z153:Z155)</f>
        <v>7.413750917543449</v>
      </c>
      <c r="U156" s="63">
        <f>100*(SUM(Taulukko!AB165:AB167)-SUM(Taulukko!AB153:AB155))/SUM(Taulukko!AB153:AB155)</f>
        <v>8.077197998570416</v>
      </c>
      <c r="V156" s="63">
        <f>100*(SUM(Taulukko!AC165:AC167)-SUM(Taulukko!AC153:AC155))/SUM(Taulukko!AC153:AC155)</f>
        <v>7.659674758425629</v>
      </c>
      <c r="W156" s="63">
        <f>100*(SUM(Taulukko!AD165:AD167)-SUM(Taulukko!AD153:AD155))/SUM(Taulukko!AD153:AD155)</f>
        <v>7.61074458058433</v>
      </c>
      <c r="X156" s="63">
        <f>100*(SUM(Taulukko!AF165:AF167)-SUM(Taulukko!AF153:AF155))/SUM(Taulukko!AF153:AF155)</f>
        <v>11.756473058082562</v>
      </c>
      <c r="Y156" s="63">
        <f>100*(SUM(Taulukko!AG165:AG167)-SUM(Taulukko!AG153:AG155))/SUM(Taulukko!AG153:AG155)</f>
        <v>12.122825701100474</v>
      </c>
      <c r="Z156" s="63">
        <f>100*(SUM(Taulukko!AH165:AH167)-SUM(Taulukko!AH153:AH155))/SUM(Taulukko!AH153:AH155)</f>
        <v>11.941885187810062</v>
      </c>
      <c r="AA156" s="63">
        <f>100*(SUM(Taulukko!AJ165:AJ167)-SUM(Taulukko!AJ153:AJ155))/SUM(Taulukko!AJ153:AJ155)</f>
        <v>9.217940049583031</v>
      </c>
      <c r="AB156" s="63">
        <f>100*(SUM(Taulukko!AK165:AK167)-SUM(Taulukko!AK153:AK155))/SUM(Taulukko!AK153:AK155)</f>
        <v>9.237403540626415</v>
      </c>
      <c r="AC156" s="63">
        <f>100*(SUM(Taulukko!AL165:AL167)-SUM(Taulukko!AL153:AL155))/SUM(Taulukko!AL153:AL155)</f>
        <v>9.498979823169359</v>
      </c>
      <c r="AD156" s="3">
        <v>9</v>
      </c>
    </row>
    <row r="157" spans="1:30" ht="12.75">
      <c r="A157" s="98" t="s">
        <v>184</v>
      </c>
      <c r="B157" s="65" t="s">
        <v>121</v>
      </c>
      <c r="C157" s="63">
        <f>100*(SUM(Taulukko!D166:D168)-SUM(Taulukko!D154:D156))/SUM(Taulukko!D154:D156)</f>
        <v>7.912416023886556</v>
      </c>
      <c r="D157" s="63">
        <f>100*(SUM(Taulukko!E166:E168)-SUM(Taulukko!E154:E156))/SUM(Taulukko!E154:E156)</f>
        <v>7.7511961722487985</v>
      </c>
      <c r="E157" s="63">
        <f>100*(SUM(Taulukko!F166:F168)-SUM(Taulukko!F154:F156))/SUM(Taulukko!F154:F156)</f>
        <v>7.5214899713467185</v>
      </c>
      <c r="F157" s="63">
        <f>100*(SUM(Taulukko!H166:H168)-SUM(Taulukko!H154:H156))/SUM(Taulukko!H154:H156)</f>
        <v>2.82225237449119</v>
      </c>
      <c r="G157" s="63">
        <f>100*(SUM(Taulukko!I166:I168)-SUM(Taulukko!I154:I156))/SUM(Taulukko!I154:I156)</f>
        <v>3.624901497241926</v>
      </c>
      <c r="H157" s="63">
        <f>100*(SUM(Taulukko!J166:J168)-SUM(Taulukko!J154:J156))/SUM(Taulukko!J154:J156)</f>
        <v>4.138112809699523</v>
      </c>
      <c r="I157" s="63">
        <f>100*(SUM(Taulukko!L166:L168)-SUM(Taulukko!L154:L156))/SUM(Taulukko!L154:L156)</f>
        <v>14.894505953624389</v>
      </c>
      <c r="J157" s="63">
        <f>100*(SUM(Taulukko!M166:M168)-SUM(Taulukko!M154:M156))/SUM(Taulukko!M154:M156)</f>
        <v>13.79752242631352</v>
      </c>
      <c r="K157" s="63">
        <f>100*(SUM(Taulukko!N166:N168)-SUM(Taulukko!N154:N156))/SUM(Taulukko!N154:N156)</f>
        <v>13.072173727911416</v>
      </c>
      <c r="L157" s="63">
        <f>100*(SUM(Taulukko!P166:P168)-SUM(Taulukko!P154:P156))/SUM(Taulukko!P154:P156)</f>
        <v>9.132420091324201</v>
      </c>
      <c r="M157" s="63">
        <f>100*(SUM(Taulukko!Q166:Q168)-SUM(Taulukko!Q154:Q156))/SUM(Taulukko!Q154:Q156)</f>
        <v>9.191430545957163</v>
      </c>
      <c r="N157" s="63">
        <f>100*(SUM(Taulukko!R166:R168)-SUM(Taulukko!R154:R156))/SUM(Taulukko!R154:R156)</f>
        <v>9.0407177363699</v>
      </c>
      <c r="O157" s="63">
        <f>100*(SUM(Taulukko!T166:T168)-SUM(Taulukko!T154:T156))/SUM(Taulukko!T154:T156)</f>
        <v>6.540495407737267</v>
      </c>
      <c r="P157" s="63">
        <f>100*(SUM(Taulukko!U166:U168)-SUM(Taulukko!U154:U156))/SUM(Taulukko!U154:U156)</f>
        <v>6.996197718631169</v>
      </c>
      <c r="Q157" s="63">
        <f>100*(SUM(Taulukko!V166:V168)-SUM(Taulukko!V154:V156))/SUM(Taulukko!V154:V156)</f>
        <v>7.206292819081445</v>
      </c>
      <c r="R157" s="63">
        <f>100*(SUM(Taulukko!X166:X168)-SUM(Taulukko!X154:X156))/SUM(Taulukko!X154:X156)</f>
        <v>7.830853563038357</v>
      </c>
      <c r="S157" s="63">
        <f>100*(SUM(Taulukko!Y166:Y168)-SUM(Taulukko!Y154:Y156))/SUM(Taulukko!Y154:Y156)</f>
        <v>8.153770812928505</v>
      </c>
      <c r="T157" s="63">
        <f>100*(SUM(Taulukko!Z166:Z168)-SUM(Taulukko!Z154:Z156))/SUM(Taulukko!Z154:Z156)</f>
        <v>7.447067412995853</v>
      </c>
      <c r="U157" s="63">
        <f>100*(SUM(Taulukko!AB166:AB168)-SUM(Taulukko!AB154:AB156))/SUM(Taulukko!AB154:AB156)</f>
        <v>8.012820512820513</v>
      </c>
      <c r="V157" s="63">
        <f>100*(SUM(Taulukko!AC166:AC168)-SUM(Taulukko!AC154:AC156))/SUM(Taulukko!AC154:AC156)</f>
        <v>8.307837138150143</v>
      </c>
      <c r="W157" s="63">
        <f>100*(SUM(Taulukko!AD166:AD168)-SUM(Taulukko!AD154:AD156))/SUM(Taulukko!AD154:AD156)</f>
        <v>8.0789102865195</v>
      </c>
      <c r="X157" s="63">
        <f>100*(SUM(Taulukko!AF166:AF168)-SUM(Taulukko!AF154:AF156))/SUM(Taulukko!AF154:AF156)</f>
        <v>12.102601156069364</v>
      </c>
      <c r="Y157" s="63">
        <f>100*(SUM(Taulukko!AG166:AG168)-SUM(Taulukko!AG154:AG156))/SUM(Taulukko!AG154:AG156)</f>
        <v>12.442801830341436</v>
      </c>
      <c r="Z157" s="63">
        <f>100*(SUM(Taulukko!AH166:AH168)-SUM(Taulukko!AH154:AH156))/SUM(Taulukko!AH154:AH156)</f>
        <v>12.15100965759439</v>
      </c>
      <c r="AA157" s="63">
        <f>100*(SUM(Taulukko!AJ166:AJ168)-SUM(Taulukko!AJ154:AJ156))/SUM(Taulukko!AJ154:AJ156)</f>
        <v>9.972041006523753</v>
      </c>
      <c r="AB157" s="63">
        <f>100*(SUM(Taulukko!AK166:AK168)-SUM(Taulukko!AK154:AK156))/SUM(Taulukko!AK154:AK156)</f>
        <v>9.975174904084854</v>
      </c>
      <c r="AC157" s="63">
        <f>100*(SUM(Taulukko!AL166:AL168)-SUM(Taulukko!AL154:AL156))/SUM(Taulukko!AL154:AL156)</f>
        <v>9.444569372610749</v>
      </c>
      <c r="AD157" s="3">
        <v>10</v>
      </c>
    </row>
    <row r="158" spans="1:30" ht="12.75">
      <c r="A158" s="98" t="s">
        <v>184</v>
      </c>
      <c r="B158" s="4" t="s">
        <v>122</v>
      </c>
      <c r="AD158" s="3">
        <v>11</v>
      </c>
    </row>
    <row r="159" spans="1:30" ht="12.75">
      <c r="A159" s="98" t="s">
        <v>184</v>
      </c>
      <c r="B159" s="65" t="s">
        <v>123</v>
      </c>
      <c r="AD159" s="3">
        <v>12</v>
      </c>
    </row>
  </sheetData>
  <printOptions/>
  <pageMargins left="0.75" right="0.75" top="1" bottom="1"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Taul6"/>
  <dimension ref="A1:K27"/>
  <sheetViews>
    <sheetView workbookViewId="0" topLeftCell="A1">
      <selection activeCell="A1" sqref="A1"/>
    </sheetView>
  </sheetViews>
  <sheetFormatPr defaultColWidth="9.00390625" defaultRowHeight="12.75"/>
  <cols>
    <col min="1" max="8" width="9.00390625" style="1" customWidth="1"/>
    <col min="9" max="9" width="9.00390625" style="4" customWidth="1"/>
    <col min="10" max="16384" width="9.00390625" style="1" customWidth="1"/>
  </cols>
  <sheetData>
    <row r="1" spans="1:11" ht="12.75">
      <c r="A1" s="15"/>
      <c r="B1" s="15"/>
      <c r="C1" s="15"/>
      <c r="D1" s="15"/>
      <c r="E1" s="15"/>
      <c r="F1" s="15"/>
      <c r="G1" s="15"/>
      <c r="H1" s="15"/>
      <c r="I1" s="15"/>
      <c r="J1" s="15"/>
      <c r="K1" s="15"/>
    </row>
    <row r="2" spans="1:11" ht="15">
      <c r="A2" s="15"/>
      <c r="B2" s="97" t="s">
        <v>147</v>
      </c>
      <c r="C2" s="15"/>
      <c r="D2" s="15"/>
      <c r="E2" s="15"/>
      <c r="F2" s="15"/>
      <c r="G2" s="15"/>
      <c r="H2" s="15"/>
      <c r="I2" s="15"/>
      <c r="J2" s="15"/>
      <c r="K2" s="15"/>
    </row>
    <row r="3" spans="1:11" ht="12.75">
      <c r="A3" s="15"/>
      <c r="B3" s="15"/>
      <c r="C3" s="15"/>
      <c r="D3" s="15"/>
      <c r="E3" s="15"/>
      <c r="F3" s="15"/>
      <c r="G3" s="15"/>
      <c r="H3" s="15"/>
      <c r="I3" s="15"/>
      <c r="J3" s="15"/>
      <c r="K3" s="15"/>
    </row>
    <row r="4" spans="1:11" ht="12.75">
      <c r="A4" s="15"/>
      <c r="B4" s="15" t="s">
        <v>163</v>
      </c>
      <c r="C4" s="15"/>
      <c r="D4" s="15"/>
      <c r="E4" s="15"/>
      <c r="F4" s="15"/>
      <c r="G4" s="15"/>
      <c r="H4" s="15"/>
      <c r="I4" s="15"/>
      <c r="J4" s="15"/>
      <c r="K4" s="15"/>
    </row>
    <row r="5" spans="1:11" ht="12.75">
      <c r="A5" s="15"/>
      <c r="B5" s="15" t="s">
        <v>165</v>
      </c>
      <c r="C5" s="15"/>
      <c r="D5" s="15"/>
      <c r="E5" s="15"/>
      <c r="F5" s="15"/>
      <c r="G5" s="15"/>
      <c r="H5" s="15"/>
      <c r="I5" s="15"/>
      <c r="J5" s="15"/>
      <c r="K5" s="15"/>
    </row>
    <row r="6" spans="1:11" ht="12.75">
      <c r="A6" s="15"/>
      <c r="B6" s="15" t="s">
        <v>164</v>
      </c>
      <c r="C6" s="15"/>
      <c r="D6" s="15"/>
      <c r="E6" s="15"/>
      <c r="F6" s="15"/>
      <c r="G6" s="15"/>
      <c r="H6" s="15"/>
      <c r="I6" s="15"/>
      <c r="J6" s="15"/>
      <c r="K6" s="15"/>
    </row>
    <row r="7" spans="1:11" ht="12.75">
      <c r="A7" s="15"/>
      <c r="B7" s="15" t="s">
        <v>166</v>
      </c>
      <c r="C7" s="15"/>
      <c r="D7" s="15"/>
      <c r="E7" s="15"/>
      <c r="F7" s="15"/>
      <c r="G7" s="15"/>
      <c r="H7" s="15"/>
      <c r="I7" s="15"/>
      <c r="J7" s="15"/>
      <c r="K7" s="15"/>
    </row>
    <row r="8" spans="1:11" ht="12.75">
      <c r="A8" s="15"/>
      <c r="B8" s="15" t="s">
        <v>167</v>
      </c>
      <c r="C8" s="15"/>
      <c r="D8" s="15"/>
      <c r="E8" s="15"/>
      <c r="F8" s="15"/>
      <c r="G8" s="15"/>
      <c r="H8" s="15"/>
      <c r="I8" s="15"/>
      <c r="J8" s="15"/>
      <c r="K8" s="15"/>
    </row>
    <row r="9" spans="1:11" ht="12.75">
      <c r="A9" s="15"/>
      <c r="B9" s="15"/>
      <c r="C9" s="15"/>
      <c r="D9" s="15"/>
      <c r="E9" s="15"/>
      <c r="F9" s="15"/>
      <c r="G9" s="15"/>
      <c r="H9" s="15"/>
      <c r="I9" s="15"/>
      <c r="J9" s="15"/>
      <c r="K9" s="15"/>
    </row>
    <row r="10" spans="1:11" ht="12.75">
      <c r="A10" s="15"/>
      <c r="B10" s="15" t="s">
        <v>168</v>
      </c>
      <c r="C10" s="15"/>
      <c r="D10" s="15"/>
      <c r="E10" s="15"/>
      <c r="F10" s="15"/>
      <c r="G10" s="15"/>
      <c r="H10" s="15"/>
      <c r="I10" s="15"/>
      <c r="J10" s="15"/>
      <c r="K10" s="15"/>
    </row>
    <row r="11" spans="1:11" ht="12.75">
      <c r="A11" s="15"/>
      <c r="B11" s="15" t="s">
        <v>169</v>
      </c>
      <c r="C11" s="15"/>
      <c r="D11" s="15"/>
      <c r="E11" s="15"/>
      <c r="F11" s="15"/>
      <c r="G11" s="15"/>
      <c r="H11" s="15"/>
      <c r="I11" s="15"/>
      <c r="J11" s="15"/>
      <c r="K11" s="15"/>
    </row>
    <row r="12" spans="1:11" ht="12.75">
      <c r="A12" s="15"/>
      <c r="B12" s="15"/>
      <c r="C12" s="15"/>
      <c r="D12" s="15"/>
      <c r="E12" s="15"/>
      <c r="F12" s="15"/>
      <c r="G12" s="15"/>
      <c r="H12" s="15"/>
      <c r="I12" s="15"/>
      <c r="J12" s="15"/>
      <c r="K12" s="15"/>
    </row>
    <row r="13" spans="1:11" ht="14.25">
      <c r="A13" s="15"/>
      <c r="B13" s="68" t="s">
        <v>186</v>
      </c>
      <c r="C13" s="94"/>
      <c r="D13" s="94"/>
      <c r="E13" s="95"/>
      <c r="F13" s="15"/>
      <c r="G13" s="68" t="s">
        <v>187</v>
      </c>
      <c r="H13" s="15"/>
      <c r="I13" s="15"/>
      <c r="J13" s="15"/>
      <c r="K13" s="15"/>
    </row>
    <row r="14" spans="1:11" ht="15" thickBot="1">
      <c r="A14" s="15"/>
      <c r="B14" s="49"/>
      <c r="C14" s="49"/>
      <c r="D14" s="49"/>
      <c r="E14" s="96"/>
      <c r="F14" s="15"/>
      <c r="G14" s="15"/>
      <c r="H14" s="15"/>
      <c r="I14" s="15"/>
      <c r="J14" s="15"/>
      <c r="K14" s="15"/>
    </row>
    <row r="15" spans="1:11" ht="14.25">
      <c r="A15" s="15"/>
      <c r="B15" s="42" t="s">
        <v>148</v>
      </c>
      <c r="C15" s="43"/>
      <c r="D15" s="43"/>
      <c r="E15" s="44">
        <v>0.261</v>
      </c>
      <c r="F15" s="15"/>
      <c r="G15" s="42" t="s">
        <v>148</v>
      </c>
      <c r="H15" s="43"/>
      <c r="I15" s="43"/>
      <c r="J15" s="44">
        <v>0.275</v>
      </c>
      <c r="K15" s="15"/>
    </row>
    <row r="16" spans="1:11" ht="14.25">
      <c r="A16" s="15"/>
      <c r="B16" s="45" t="s">
        <v>149</v>
      </c>
      <c r="C16" s="46"/>
      <c r="D16" s="46"/>
      <c r="E16" s="47">
        <v>0.043</v>
      </c>
      <c r="F16" s="15"/>
      <c r="G16" s="45" t="s">
        <v>149</v>
      </c>
      <c r="H16" s="46"/>
      <c r="I16" s="46"/>
      <c r="J16" s="47">
        <v>0.059</v>
      </c>
      <c r="K16" s="15"/>
    </row>
    <row r="17" spans="1:11" ht="14.25">
      <c r="A17" s="15"/>
      <c r="B17" s="45" t="s">
        <v>150</v>
      </c>
      <c r="C17" s="46"/>
      <c r="D17" s="46"/>
      <c r="E17" s="47">
        <v>0.105</v>
      </c>
      <c r="F17" s="15"/>
      <c r="G17" s="45" t="s">
        <v>150</v>
      </c>
      <c r="H17" s="46"/>
      <c r="I17" s="46"/>
      <c r="J17" s="47">
        <v>0.119</v>
      </c>
      <c r="K17" s="15"/>
    </row>
    <row r="18" spans="1:11" ht="14.25">
      <c r="A18" s="15"/>
      <c r="B18" s="45" t="s">
        <v>151</v>
      </c>
      <c r="C18" s="46"/>
      <c r="D18" s="46"/>
      <c r="E18" s="47">
        <v>0.035</v>
      </c>
      <c r="F18" s="15"/>
      <c r="G18" s="45" t="s">
        <v>151</v>
      </c>
      <c r="H18" s="46"/>
      <c r="I18" s="46"/>
      <c r="J18" s="47">
        <v>0.033</v>
      </c>
      <c r="K18" s="15"/>
    </row>
    <row r="19" spans="1:11" ht="14.25">
      <c r="A19" s="15"/>
      <c r="B19" s="45" t="s">
        <v>54</v>
      </c>
      <c r="C19" s="46"/>
      <c r="D19" s="46"/>
      <c r="E19" s="47">
        <v>0.304</v>
      </c>
      <c r="F19" s="15"/>
      <c r="G19" s="45" t="s">
        <v>54</v>
      </c>
      <c r="H19" s="46"/>
      <c r="I19" s="46"/>
      <c r="J19" s="47">
        <v>0.232</v>
      </c>
      <c r="K19" s="15"/>
    </row>
    <row r="20" spans="1:11" ht="14.25">
      <c r="A20" s="15"/>
      <c r="B20" s="45" t="s">
        <v>152</v>
      </c>
      <c r="C20" s="46"/>
      <c r="D20" s="46"/>
      <c r="E20" s="47">
        <v>0.008</v>
      </c>
      <c r="F20" s="15"/>
      <c r="G20" s="45" t="s">
        <v>152</v>
      </c>
      <c r="H20" s="46"/>
      <c r="I20" s="46"/>
      <c r="J20" s="47">
        <v>0.011</v>
      </c>
      <c r="K20" s="15"/>
    </row>
    <row r="21" spans="1:11" ht="14.25">
      <c r="A21" s="15"/>
      <c r="B21" s="45" t="s">
        <v>153</v>
      </c>
      <c r="C21" s="46"/>
      <c r="D21" s="46"/>
      <c r="E21" s="47">
        <v>0.018</v>
      </c>
      <c r="F21" s="15"/>
      <c r="G21" s="45" t="s">
        <v>153</v>
      </c>
      <c r="H21" s="46"/>
      <c r="I21" s="46"/>
      <c r="J21" s="47">
        <v>0.023</v>
      </c>
      <c r="K21" s="15"/>
    </row>
    <row r="22" spans="1:11" ht="14.25">
      <c r="A22" s="15"/>
      <c r="B22" s="45" t="s">
        <v>154</v>
      </c>
      <c r="C22" s="46"/>
      <c r="D22" s="46"/>
      <c r="E22" s="47">
        <v>0.208</v>
      </c>
      <c r="F22" s="15"/>
      <c r="G22" s="45" t="s">
        <v>154</v>
      </c>
      <c r="H22" s="46"/>
      <c r="I22" s="46"/>
      <c r="J22" s="47">
        <v>0.231</v>
      </c>
      <c r="K22" s="15"/>
    </row>
    <row r="23" spans="1:11" ht="15" thickBot="1">
      <c r="A23" s="15"/>
      <c r="B23" s="48" t="s">
        <v>155</v>
      </c>
      <c r="C23" s="49"/>
      <c r="D23" s="49"/>
      <c r="E23" s="50">
        <v>0.018</v>
      </c>
      <c r="F23" s="15"/>
      <c r="G23" s="48" t="s">
        <v>155</v>
      </c>
      <c r="H23" s="49"/>
      <c r="I23" s="49"/>
      <c r="J23" s="50">
        <v>0.017</v>
      </c>
      <c r="K23" s="15"/>
    </row>
    <row r="24" spans="1:11" ht="12.75">
      <c r="A24" s="15"/>
      <c r="B24" s="15"/>
      <c r="C24" s="15"/>
      <c r="D24" s="15"/>
      <c r="E24" s="51"/>
      <c r="F24" s="15"/>
      <c r="G24" s="15"/>
      <c r="H24" s="15"/>
      <c r="I24" s="15"/>
      <c r="J24" s="51"/>
      <c r="K24" s="15"/>
    </row>
    <row r="25" spans="1:11" ht="12.75">
      <c r="A25" s="15"/>
      <c r="B25" s="15" t="s">
        <v>188</v>
      </c>
      <c r="C25" s="15"/>
      <c r="D25" s="15"/>
      <c r="E25" s="15"/>
      <c r="F25" s="15"/>
      <c r="G25" s="15"/>
      <c r="H25" s="15"/>
      <c r="I25" s="15"/>
      <c r="J25" s="15"/>
      <c r="K25" s="15"/>
    </row>
    <row r="26" spans="1:11" ht="12.75">
      <c r="A26" s="15"/>
      <c r="B26" s="15" t="s">
        <v>189</v>
      </c>
      <c r="C26" s="15"/>
      <c r="D26" s="15"/>
      <c r="E26" s="15"/>
      <c r="F26" s="15"/>
      <c r="G26" s="15"/>
      <c r="H26" s="15"/>
      <c r="I26" s="15"/>
      <c r="J26" s="15"/>
      <c r="K26" s="15"/>
    </row>
    <row r="27" spans="1:11" ht="12.75">
      <c r="A27" s="15"/>
      <c r="B27" s="15"/>
      <c r="C27" s="15"/>
      <c r="D27" s="15"/>
      <c r="E27" s="15"/>
      <c r="F27" s="15"/>
      <c r="G27" s="15"/>
      <c r="H27" s="15"/>
      <c r="I27" s="15"/>
      <c r="J27" s="15"/>
      <c r="K27" s="15"/>
    </row>
  </sheetData>
  <printOptions/>
  <pageMargins left="0.75" right="0.75" top="1" bottom="1" header="0.4921259845" footer="0.492125984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codeName="Taul7"/>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sheetPr codeName="Taul8"/>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Taul9"/>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Niskanea</cp:lastModifiedBy>
  <cp:lastPrinted>2006-07-12T12:13:52Z</cp:lastPrinted>
  <dcterms:created xsi:type="dcterms:W3CDTF">2000-08-24T09:29:34Z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