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80" windowWidth="15180" windowHeight="7590" tabRatio="892" activeTab="0"/>
  </bookViews>
  <sheets>
    <sheet name="Kuntatalous" sheetId="1" r:id="rId1"/>
    <sheet name="Kuntatalous %" sheetId="2" r:id="rId2"/>
    <sheet name="Kunnat" sheetId="3" r:id="rId3"/>
    <sheet name="Kunnat %" sheetId="4" r:id="rId4"/>
    <sheet name="Kuntayhtymät" sheetId="5" r:id="rId5"/>
    <sheet name="Kuntayhtymät %" sheetId="6" r:id="rId6"/>
    <sheet name="Vanhat indeksit" sheetId="7" r:id="rId7"/>
  </sheets>
  <definedNames>
    <definedName name="_xlnm.Print_Area" localSheetId="2">'Kunnat'!$E$10:$AF$44</definedName>
    <definedName name="_xlnm.Print_Area" localSheetId="3">'Kunnat %'!$E$7:$AC$44</definedName>
    <definedName name="_xlnm.Print_Area" localSheetId="0">'Kuntatalous'!$C$7:$AF$44</definedName>
    <definedName name="_xlnm.Print_Area" localSheetId="1">'Kuntatalous %'!$E$7:$AH$44</definedName>
    <definedName name="_xlnm.Print_Area" localSheetId="5">'Kuntayhtymät %'!$E$7:$AC$44</definedName>
    <definedName name="_xlnm.Print_Area" localSheetId="6">'Vanhat indeksit'!$A$1:$H$104</definedName>
    <definedName name="_xlnm.Print_Titles" localSheetId="2">'Kunnat'!$A:$D,'Kunnat'!$1:$9</definedName>
    <definedName name="_xlnm.Print_Titles" localSheetId="3">'Kunnat %'!$A:$D,'Kunnat %'!$1:$6</definedName>
    <definedName name="_xlnm.Print_Titles" localSheetId="0">'Kuntatalous'!$A:$D,'Kuntatalous'!$1:$6</definedName>
    <definedName name="_xlnm.Print_Titles" localSheetId="1">'Kuntatalous %'!$A:$D,'Kuntatalous %'!$1:$6</definedName>
    <definedName name="_xlnm.Print_Titles" localSheetId="4">'Kuntayhtymät'!$A:$D</definedName>
    <definedName name="_xlnm.Print_Titles" localSheetId="5">'Kuntayhtymät %'!$A:$D,'Kuntayhtymät %'!$1:$6</definedName>
    <definedName name="_xlnm.Print_Titles" localSheetId="6">'Vanhat indeksit'!$1:$6</definedName>
  </definedNames>
  <calcPr fullCalcOnLoad="1"/>
</workbook>
</file>

<file path=xl/comments7.xml><?xml version="1.0" encoding="utf-8"?>
<comments xmlns="http://schemas.openxmlformats.org/spreadsheetml/2006/main">
  <authors>
    <author>wanhatal</author>
  </authors>
  <commentList>
    <comment ref="C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D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E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</commentList>
</comments>
</file>

<file path=xl/sharedStrings.xml><?xml version="1.0" encoding="utf-8"?>
<sst xmlns="http://schemas.openxmlformats.org/spreadsheetml/2006/main" count="710" uniqueCount="85">
  <si>
    <t>Yleishallinto</t>
  </si>
  <si>
    <t>Sosiaalitoimi</t>
  </si>
  <si>
    <t>Opetus- ja kulttuuritoimi</t>
  </si>
  <si>
    <t>Opetustoimi</t>
  </si>
  <si>
    <t>Sosiaali- ja terveystoimi</t>
  </si>
  <si>
    <t>%</t>
  </si>
  <si>
    <t xml:space="preserve"> </t>
  </si>
  <si>
    <t>KUNTATALOUS</t>
  </si>
  <si>
    <t>JULKISTEN MENOJEN HINTAINDEKSIN 2000=100</t>
  </si>
  <si>
    <t>MENOLAJEITTAIN</t>
  </si>
  <si>
    <t>TEHTÄVÄALUEITTAIN</t>
  </si>
  <si>
    <t>1.</t>
  </si>
  <si>
    <t>Terveydenhuolto</t>
  </si>
  <si>
    <t>Kultuuritoimi</t>
  </si>
  <si>
    <t>4.</t>
  </si>
  <si>
    <t>Muut palvelut</t>
  </si>
  <si>
    <t>Liiketoiminta</t>
  </si>
  <si>
    <t>5.</t>
  </si>
  <si>
    <t>1.1</t>
  </si>
  <si>
    <t>1.1.2</t>
  </si>
  <si>
    <t>1.2</t>
  </si>
  <si>
    <t>1.3</t>
  </si>
  <si>
    <t>1.4</t>
  </si>
  <si>
    <t>2.</t>
  </si>
  <si>
    <t>3.</t>
  </si>
  <si>
    <t>Käyttökustannukset</t>
  </si>
  <si>
    <t>Maksetut eläkkeet</t>
  </si>
  <si>
    <t>Tavaroiden ja palvelujen ostot</t>
  </si>
  <si>
    <t>Muut käyttökustannukset</t>
  </si>
  <si>
    <t>Poistot ja arvonalentumiset</t>
  </si>
  <si>
    <t>Investointimenot</t>
  </si>
  <si>
    <t>Rahoitusmenot</t>
  </si>
  <si>
    <t>I</t>
  </si>
  <si>
    <t>II</t>
  </si>
  <si>
    <t>III</t>
  </si>
  <si>
    <t>IV</t>
  </si>
  <si>
    <t>1977=100</t>
  </si>
  <si>
    <t>1985=100</t>
  </si>
  <si>
    <t>1995=100</t>
  </si>
  <si>
    <t>Kuntatalous yhteensä</t>
  </si>
  <si>
    <t>I-IV</t>
  </si>
  <si>
    <t>2000=100</t>
  </si>
  <si>
    <t>KUNTAYHTYMÄT</t>
  </si>
  <si>
    <t>121</t>
  </si>
  <si>
    <t>12</t>
  </si>
  <si>
    <t>11</t>
  </si>
  <si>
    <t>122</t>
  </si>
  <si>
    <t>13</t>
  </si>
  <si>
    <t>131</t>
  </si>
  <si>
    <t>132</t>
  </si>
  <si>
    <t>14</t>
  </si>
  <si>
    <t>2</t>
  </si>
  <si>
    <t>0</t>
  </si>
  <si>
    <t>Henkilöstökustannukset</t>
  </si>
  <si>
    <t>1.1.1</t>
  </si>
  <si>
    <t>Palkat ja palkkiot</t>
  </si>
  <si>
    <t>1.2.1</t>
  </si>
  <si>
    <t>Aineet, tarvikkeet ja tavarat</t>
  </si>
  <si>
    <t>1.2.2</t>
  </si>
  <si>
    <t>Palvelujen ostot</t>
  </si>
  <si>
    <t>1.3.1</t>
  </si>
  <si>
    <t>Sisäiset vuokramenot ja vyörytykset</t>
  </si>
  <si>
    <t>1.3.2</t>
  </si>
  <si>
    <t>1.4.1</t>
  </si>
  <si>
    <t>Poistot</t>
  </si>
  <si>
    <t>Liikelaitokset</t>
  </si>
  <si>
    <t>1.1.3</t>
  </si>
  <si>
    <t>Sosiaalivakuutusmaksut</t>
  </si>
  <si>
    <t>Paino</t>
  </si>
  <si>
    <t>KUNNAT</t>
  </si>
  <si>
    <t>euroa</t>
  </si>
  <si>
    <t>Terveystoimi</t>
  </si>
  <si>
    <t>2002</t>
  </si>
  <si>
    <t>Ketjutusajankohta on IV-neljännes 2002 eli viimeisin ATI:n lopullinen neljännes.</t>
  </si>
  <si>
    <t>KUNTATALOUS, VANHAT INDEKSIT</t>
  </si>
  <si>
    <t>* ennakollinen</t>
  </si>
  <si>
    <t xml:space="preserve">Yhteensä </t>
  </si>
  <si>
    <t>Yhteensä</t>
  </si>
  <si>
    <t>KUNTATALOUS YHTEENSÄ ml. liikelaitokset</t>
  </si>
  <si>
    <t>KUNNAT YHTEENSÄ  ml. liikelaitokset</t>
  </si>
  <si>
    <t xml:space="preserve">Yhteensä   </t>
  </si>
  <si>
    <t>KUNTAYHTYMÄT YHTEENSÄml. liikelaitokset</t>
  </si>
  <si>
    <t>Ketjutuskertoimet on laskettu yhden desimaalin luvuista. (taulukkoa korjattu 14.2.2005)</t>
  </si>
  <si>
    <t>2005*</t>
  </si>
  <si>
    <t>*2005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</si>
</sst>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  <numFmt numFmtId="170" formatCode="0.00000000"/>
    <numFmt numFmtId="171" formatCode="0.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49" fontId="0" fillId="0" borderId="8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horizontal="left"/>
    </xf>
    <xf numFmtId="168" fontId="0" fillId="0" borderId="6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" xfId="0" applyNumberFormat="1" applyFont="1" applyBorder="1" applyAlignment="1" applyProtection="1">
      <alignment horizontal="right"/>
      <protection locked="0"/>
    </xf>
    <xf numFmtId="169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 applyProtection="1">
      <alignment horizontal="right"/>
      <protection locked="0"/>
    </xf>
    <xf numFmtId="169" fontId="0" fillId="0" borderId="10" xfId="0" applyNumberFormat="1" applyFont="1" applyBorder="1" applyAlignment="1" applyProtection="1">
      <alignment horizontal="right"/>
      <protection locked="0"/>
    </xf>
    <xf numFmtId="168" fontId="0" fillId="0" borderId="5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8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8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169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horizontal="center" wrapText="1"/>
    </xf>
    <xf numFmtId="168" fontId="0" fillId="0" borderId="8" xfId="0" applyNumberFormat="1" applyFont="1" applyBorder="1" applyAlignment="1">
      <alignment horizontal="center" wrapText="1"/>
    </xf>
    <xf numFmtId="168" fontId="0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1695450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1</xdr:col>
      <xdr:colOff>209550</xdr:colOff>
      <xdr:row>3</xdr:row>
      <xdr:rowOff>66675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4"/>
  <sheetViews>
    <sheetView tabSelected="1" workbookViewId="0" topLeftCell="A1">
      <pane xSplit="2" ySplit="9" topLeftCell="X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" sqref="B4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7.8515625" style="9" customWidth="1"/>
    <col min="4" max="4" width="10.00390625" style="9" customWidth="1"/>
    <col min="5" max="34" width="7.00390625" style="9" customWidth="1"/>
    <col min="35" max="16384" width="11.421875" style="9" customWidth="1"/>
  </cols>
  <sheetData>
    <row r="2" spans="5:30" ht="12.75">
      <c r="E2" s="4" t="s">
        <v>8</v>
      </c>
      <c r="L2" s="9" t="s">
        <v>6</v>
      </c>
      <c r="O2" s="4" t="s">
        <v>8</v>
      </c>
      <c r="Y2" s="4" t="s">
        <v>8</v>
      </c>
      <c r="AD2" s="4"/>
    </row>
    <row r="3" spans="5:30" ht="12.75">
      <c r="E3" s="4"/>
      <c r="O3" s="4"/>
      <c r="Y3" s="4"/>
      <c r="AD3" s="4"/>
    </row>
    <row r="4" spans="5:30" ht="12.75">
      <c r="E4" s="4" t="s">
        <v>7</v>
      </c>
      <c r="O4" s="4" t="s">
        <v>7</v>
      </c>
      <c r="Y4" s="4" t="s">
        <v>7</v>
      </c>
      <c r="AD4" s="4"/>
    </row>
    <row r="5" ht="12.75">
      <c r="E5" s="4"/>
    </row>
    <row r="6" ht="12.75">
      <c r="B6" s="9" t="s">
        <v>75</v>
      </c>
    </row>
    <row r="7" spans="1:34" ht="12.75">
      <c r="A7" s="13"/>
      <c r="B7" s="14" t="s">
        <v>10</v>
      </c>
      <c r="C7" s="23" t="s">
        <v>68</v>
      </c>
      <c r="D7" s="23"/>
      <c r="E7" s="15"/>
      <c r="F7" s="15"/>
      <c r="G7" s="15"/>
      <c r="H7" s="15"/>
      <c r="I7" s="15"/>
      <c r="J7" s="25"/>
      <c r="K7" s="15"/>
      <c r="L7" s="15"/>
      <c r="M7" s="15"/>
      <c r="N7" s="16"/>
      <c r="O7" s="25"/>
      <c r="P7" s="15"/>
      <c r="Q7" s="15"/>
      <c r="R7" s="15"/>
      <c r="S7" s="16"/>
      <c r="T7" s="25"/>
      <c r="U7" s="15"/>
      <c r="V7" s="15"/>
      <c r="W7" s="15"/>
      <c r="X7" s="16"/>
      <c r="Y7" s="25"/>
      <c r="Z7" s="15"/>
      <c r="AA7" s="15"/>
      <c r="AB7" s="15"/>
      <c r="AC7" s="16"/>
      <c r="AD7" s="25"/>
      <c r="AE7" s="15"/>
      <c r="AF7" s="15"/>
      <c r="AG7" s="15"/>
      <c r="AH7" s="16"/>
    </row>
    <row r="8" spans="1:34" ht="12.75">
      <c r="A8" s="17"/>
      <c r="C8" s="1" t="s">
        <v>6</v>
      </c>
      <c r="D8" s="52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26"/>
      <c r="O8" s="19">
        <v>2002</v>
      </c>
      <c r="P8" s="12"/>
      <c r="Q8" s="12"/>
      <c r="R8" s="12"/>
      <c r="S8" s="26"/>
      <c r="T8" s="19">
        <v>2003</v>
      </c>
      <c r="U8" s="12"/>
      <c r="V8" s="12"/>
      <c r="W8" s="12"/>
      <c r="X8" s="26"/>
      <c r="Y8" s="19">
        <v>2004</v>
      </c>
      <c r="Z8" s="12"/>
      <c r="AA8" s="12"/>
      <c r="AC8" s="18"/>
      <c r="AD8" s="19" t="s">
        <v>83</v>
      </c>
      <c r="AE8" s="12"/>
      <c r="AF8" s="12"/>
      <c r="AH8" s="18"/>
    </row>
    <row r="9" spans="1:34" ht="12.75">
      <c r="A9" s="21"/>
      <c r="B9" s="11"/>
      <c r="C9" s="78" t="s">
        <v>5</v>
      </c>
      <c r="D9" s="78" t="s">
        <v>70</v>
      </c>
      <c r="E9" s="40" t="s">
        <v>32</v>
      </c>
      <c r="F9" s="40" t="s">
        <v>33</v>
      </c>
      <c r="G9" s="40" t="s">
        <v>34</v>
      </c>
      <c r="H9" s="40" t="s">
        <v>35</v>
      </c>
      <c r="I9" s="40" t="s">
        <v>40</v>
      </c>
      <c r="J9" s="41" t="s">
        <v>32</v>
      </c>
      <c r="K9" s="40" t="s">
        <v>33</v>
      </c>
      <c r="L9" s="40" t="s">
        <v>34</v>
      </c>
      <c r="M9" s="40" t="s">
        <v>35</v>
      </c>
      <c r="N9" s="42" t="s">
        <v>40</v>
      </c>
      <c r="O9" s="41" t="s">
        <v>32</v>
      </c>
      <c r="P9" s="40" t="s">
        <v>33</v>
      </c>
      <c r="Q9" s="40" t="s">
        <v>34</v>
      </c>
      <c r="R9" s="40" t="s">
        <v>35</v>
      </c>
      <c r="S9" s="42" t="s">
        <v>40</v>
      </c>
      <c r="T9" s="41" t="s">
        <v>32</v>
      </c>
      <c r="U9" s="40" t="s">
        <v>33</v>
      </c>
      <c r="V9" s="40" t="s">
        <v>34</v>
      </c>
      <c r="W9" s="40" t="s">
        <v>35</v>
      </c>
      <c r="X9" s="42" t="s">
        <v>40</v>
      </c>
      <c r="Y9" s="41" t="s">
        <v>32</v>
      </c>
      <c r="Z9" s="40" t="s">
        <v>33</v>
      </c>
      <c r="AA9" s="40" t="s">
        <v>34</v>
      </c>
      <c r="AB9" s="40" t="s">
        <v>35</v>
      </c>
      <c r="AC9" s="42" t="s">
        <v>40</v>
      </c>
      <c r="AD9" s="41" t="s">
        <v>32</v>
      </c>
      <c r="AE9" s="40" t="s">
        <v>33</v>
      </c>
      <c r="AF9" s="40" t="s">
        <v>34</v>
      </c>
      <c r="AG9" s="40" t="s">
        <v>35</v>
      </c>
      <c r="AH9" s="42" t="s">
        <v>40</v>
      </c>
    </row>
    <row r="10" spans="1:34" ht="12.75">
      <c r="A10" s="17" t="s">
        <v>45</v>
      </c>
      <c r="B10" s="2" t="s">
        <v>0</v>
      </c>
      <c r="C10" s="35">
        <f aca="true" t="shared" si="0" ref="C10:C18">D10/$D$22</f>
        <v>0.03210973749832907</v>
      </c>
      <c r="D10" s="32">
        <v>1004555</v>
      </c>
      <c r="E10" s="43">
        <v>98.8</v>
      </c>
      <c r="F10" s="43">
        <v>99.8</v>
      </c>
      <c r="G10" s="43">
        <v>100.4</v>
      </c>
      <c r="H10" s="43">
        <v>100.9</v>
      </c>
      <c r="I10" s="43">
        <v>100</v>
      </c>
      <c r="J10" s="49">
        <v>102.4</v>
      </c>
      <c r="K10" s="50">
        <v>103.6</v>
      </c>
      <c r="L10" s="50">
        <v>103.9</v>
      </c>
      <c r="M10" s="50">
        <v>103.8</v>
      </c>
      <c r="N10" s="51">
        <v>103.4</v>
      </c>
      <c r="O10" s="44">
        <v>104.8</v>
      </c>
      <c r="P10" s="43">
        <v>106.6</v>
      </c>
      <c r="Q10" s="43">
        <v>106.4</v>
      </c>
      <c r="R10" s="43">
        <v>106.7</v>
      </c>
      <c r="S10" s="45">
        <v>106.1</v>
      </c>
      <c r="T10" s="44">
        <v>107.8</v>
      </c>
      <c r="U10" s="43">
        <v>109.4</v>
      </c>
      <c r="V10" s="43">
        <v>109.3</v>
      </c>
      <c r="W10" s="43">
        <v>109.6</v>
      </c>
      <c r="X10" s="45">
        <v>109</v>
      </c>
      <c r="Y10" s="27">
        <v>111.4</v>
      </c>
      <c r="Z10" s="9">
        <v>112.9</v>
      </c>
      <c r="AA10" s="10">
        <v>113.7</v>
      </c>
      <c r="AB10" s="10">
        <v>114.4</v>
      </c>
      <c r="AC10" s="38">
        <v>113.1</v>
      </c>
      <c r="AD10" s="27">
        <v>115.6</v>
      </c>
      <c r="AE10" s="9">
        <v>117.3</v>
      </c>
      <c r="AF10" s="10">
        <v>117.7</v>
      </c>
      <c r="AG10" s="10"/>
      <c r="AH10" s="38"/>
    </row>
    <row r="11" spans="1:34" ht="12.75">
      <c r="A11" s="17" t="s">
        <v>44</v>
      </c>
      <c r="B11" s="2" t="s">
        <v>4</v>
      </c>
      <c r="C11" s="35">
        <f t="shared" si="0"/>
        <v>0.5592970612360699</v>
      </c>
      <c r="D11" s="32">
        <v>17497641</v>
      </c>
      <c r="E11" s="43">
        <v>99</v>
      </c>
      <c r="F11" s="43">
        <v>100</v>
      </c>
      <c r="G11" s="43">
        <v>100.4</v>
      </c>
      <c r="H11" s="43">
        <v>100.7</v>
      </c>
      <c r="I11" s="43">
        <v>100</v>
      </c>
      <c r="J11" s="44">
        <v>102.1</v>
      </c>
      <c r="K11" s="43">
        <v>103.1</v>
      </c>
      <c r="L11" s="43">
        <v>103.6</v>
      </c>
      <c r="M11" s="43">
        <v>103.6</v>
      </c>
      <c r="N11" s="45">
        <v>103.1</v>
      </c>
      <c r="O11" s="44">
        <v>104.5</v>
      </c>
      <c r="P11" s="43">
        <v>106.2</v>
      </c>
      <c r="Q11" s="43">
        <v>106.1</v>
      </c>
      <c r="R11" s="43">
        <v>106.3</v>
      </c>
      <c r="S11" s="45">
        <v>105.8</v>
      </c>
      <c r="T11" s="44">
        <v>107.5</v>
      </c>
      <c r="U11" s="43">
        <v>109.3</v>
      </c>
      <c r="V11" s="43">
        <v>109.2</v>
      </c>
      <c r="W11" s="43">
        <v>109.7</v>
      </c>
      <c r="X11" s="45">
        <v>108.9</v>
      </c>
      <c r="Y11" s="27">
        <v>111.2</v>
      </c>
      <c r="Z11" s="9">
        <v>112.4</v>
      </c>
      <c r="AA11" s="10">
        <v>112.8</v>
      </c>
      <c r="AB11" s="10">
        <v>113.5</v>
      </c>
      <c r="AC11" s="28">
        <v>112.5</v>
      </c>
      <c r="AD11" s="27">
        <v>114.4</v>
      </c>
      <c r="AE11" s="9">
        <v>116.1</v>
      </c>
      <c r="AF11" s="10">
        <v>116.4</v>
      </c>
      <c r="AG11" s="10"/>
      <c r="AH11" s="28"/>
    </row>
    <row r="12" spans="1:34" ht="12.75">
      <c r="A12" s="17" t="s">
        <v>43</v>
      </c>
      <c r="B12" s="9" t="s">
        <v>1</v>
      </c>
      <c r="C12" s="35">
        <f t="shared" si="0"/>
        <v>0.22168534896115583</v>
      </c>
      <c r="D12" s="32">
        <v>6935439</v>
      </c>
      <c r="E12" s="43">
        <v>98.9</v>
      </c>
      <c r="F12" s="43">
        <v>100</v>
      </c>
      <c r="G12" s="43">
        <v>100.3</v>
      </c>
      <c r="H12" s="43">
        <v>100.7</v>
      </c>
      <c r="I12" s="43">
        <v>100</v>
      </c>
      <c r="J12" s="44">
        <v>102.4</v>
      </c>
      <c r="K12" s="43">
        <v>103.4</v>
      </c>
      <c r="L12" s="43">
        <v>103.8</v>
      </c>
      <c r="M12" s="43">
        <v>103.5</v>
      </c>
      <c r="N12" s="45">
        <v>103.3</v>
      </c>
      <c r="O12" s="44">
        <v>104.4</v>
      </c>
      <c r="P12" s="43">
        <v>106.1</v>
      </c>
      <c r="Q12" s="43">
        <v>105.9</v>
      </c>
      <c r="R12" s="43">
        <v>106.2</v>
      </c>
      <c r="S12" s="45">
        <v>105.6</v>
      </c>
      <c r="T12" s="44">
        <v>107.4</v>
      </c>
      <c r="U12" s="43">
        <v>109.3</v>
      </c>
      <c r="V12" s="43">
        <v>109.3</v>
      </c>
      <c r="W12" s="43">
        <v>109.9</v>
      </c>
      <c r="X12" s="45">
        <v>109</v>
      </c>
      <c r="Y12" s="27">
        <v>111.5</v>
      </c>
      <c r="Z12" s="9">
        <v>112.7</v>
      </c>
      <c r="AA12" s="10">
        <v>113.3</v>
      </c>
      <c r="AB12" s="10">
        <v>114.2</v>
      </c>
      <c r="AC12" s="28">
        <v>112.9</v>
      </c>
      <c r="AD12" s="27">
        <v>115.3</v>
      </c>
      <c r="AE12" s="9">
        <v>117</v>
      </c>
      <c r="AF12" s="10">
        <v>117.4</v>
      </c>
      <c r="AG12" s="10"/>
      <c r="AH12" s="28"/>
    </row>
    <row r="13" spans="1:34" ht="12.75">
      <c r="A13" s="17" t="s">
        <v>46</v>
      </c>
      <c r="B13" s="9" t="s">
        <v>12</v>
      </c>
      <c r="C13" s="35">
        <f t="shared" si="0"/>
        <v>0.3376117122749141</v>
      </c>
      <c r="D13" s="32">
        <v>10562202</v>
      </c>
      <c r="E13" s="43">
        <v>99</v>
      </c>
      <c r="F13" s="43">
        <v>100</v>
      </c>
      <c r="G13" s="43">
        <v>100.4</v>
      </c>
      <c r="H13" s="43">
        <v>100.6</v>
      </c>
      <c r="I13" s="43">
        <v>100</v>
      </c>
      <c r="J13" s="44">
        <v>101.9</v>
      </c>
      <c r="K13" s="43">
        <v>102.9</v>
      </c>
      <c r="L13" s="43">
        <v>103.5</v>
      </c>
      <c r="M13" s="43">
        <v>103.7</v>
      </c>
      <c r="N13" s="45">
        <v>103</v>
      </c>
      <c r="O13" s="44">
        <v>104.5</v>
      </c>
      <c r="P13" s="43">
        <v>106.2</v>
      </c>
      <c r="Q13" s="43">
        <v>106.2</v>
      </c>
      <c r="R13" s="43">
        <v>106.4</v>
      </c>
      <c r="S13" s="45">
        <v>105.8</v>
      </c>
      <c r="T13" s="44">
        <v>107.6</v>
      </c>
      <c r="U13" s="43">
        <v>109.2</v>
      </c>
      <c r="V13" s="43">
        <v>109.2</v>
      </c>
      <c r="W13" s="43">
        <v>109.6</v>
      </c>
      <c r="X13" s="45">
        <v>108.9</v>
      </c>
      <c r="Y13" s="27">
        <v>111</v>
      </c>
      <c r="Z13" s="9">
        <v>112.1</v>
      </c>
      <c r="AA13" s="10">
        <v>112.5</v>
      </c>
      <c r="AB13" s="10">
        <v>113</v>
      </c>
      <c r="AC13" s="28">
        <v>112.2</v>
      </c>
      <c r="AD13" s="27">
        <v>113.9</v>
      </c>
      <c r="AE13" s="9">
        <v>115.5</v>
      </c>
      <c r="AF13" s="10">
        <v>115.8</v>
      </c>
      <c r="AG13" s="10"/>
      <c r="AH13" s="28"/>
    </row>
    <row r="14" spans="1:34" ht="12.75">
      <c r="A14" s="17" t="s">
        <v>47</v>
      </c>
      <c r="B14" s="2" t="s">
        <v>2</v>
      </c>
      <c r="C14" s="35">
        <f t="shared" si="0"/>
        <v>0.21603629438692426</v>
      </c>
      <c r="D14" s="32">
        <v>6758708</v>
      </c>
      <c r="E14" s="43">
        <v>99</v>
      </c>
      <c r="F14" s="43">
        <v>100</v>
      </c>
      <c r="G14" s="43">
        <v>100.3</v>
      </c>
      <c r="H14" s="43">
        <v>100.7</v>
      </c>
      <c r="I14" s="43">
        <v>100</v>
      </c>
      <c r="J14" s="44">
        <v>103.4</v>
      </c>
      <c r="K14" s="43">
        <v>104.5</v>
      </c>
      <c r="L14" s="43">
        <v>104.9</v>
      </c>
      <c r="M14" s="43">
        <v>104.6</v>
      </c>
      <c r="N14" s="45">
        <v>104.3</v>
      </c>
      <c r="O14" s="44">
        <v>107.2</v>
      </c>
      <c r="P14" s="43">
        <v>108.5</v>
      </c>
      <c r="Q14" s="43">
        <v>108.5</v>
      </c>
      <c r="R14" s="43">
        <v>108.9</v>
      </c>
      <c r="S14" s="45">
        <v>108.3</v>
      </c>
      <c r="T14" s="44">
        <v>109.9</v>
      </c>
      <c r="U14" s="43">
        <v>111.6</v>
      </c>
      <c r="V14" s="43">
        <v>111.7</v>
      </c>
      <c r="W14" s="43">
        <v>112.2</v>
      </c>
      <c r="X14" s="45">
        <v>111.3</v>
      </c>
      <c r="Y14" s="27">
        <v>113.6</v>
      </c>
      <c r="Z14" s="9">
        <v>114.8</v>
      </c>
      <c r="AA14" s="10">
        <v>115.4</v>
      </c>
      <c r="AB14" s="10">
        <v>116.1</v>
      </c>
      <c r="AC14" s="28">
        <v>115</v>
      </c>
      <c r="AD14" s="27">
        <v>117.1</v>
      </c>
      <c r="AE14" s="10">
        <v>119</v>
      </c>
      <c r="AF14" s="10">
        <v>119.8</v>
      </c>
      <c r="AG14" s="10"/>
      <c r="AH14" s="28"/>
    </row>
    <row r="15" spans="1:34" ht="12.75">
      <c r="A15" s="17" t="s">
        <v>48</v>
      </c>
      <c r="B15" s="9" t="s">
        <v>3</v>
      </c>
      <c r="C15" s="35">
        <f t="shared" si="0"/>
        <v>0.17991301150856104</v>
      </c>
      <c r="D15" s="32">
        <v>5628589</v>
      </c>
      <c r="E15" s="43">
        <v>99</v>
      </c>
      <c r="F15" s="43">
        <v>100</v>
      </c>
      <c r="G15" s="43">
        <v>100.3</v>
      </c>
      <c r="H15" s="43">
        <v>100.7</v>
      </c>
      <c r="I15" s="43">
        <v>100</v>
      </c>
      <c r="J15" s="44">
        <v>103.7</v>
      </c>
      <c r="K15" s="43">
        <v>104.7</v>
      </c>
      <c r="L15" s="43">
        <v>105.1</v>
      </c>
      <c r="M15" s="43">
        <v>104.8</v>
      </c>
      <c r="N15" s="45">
        <v>104.5</v>
      </c>
      <c r="O15" s="44">
        <v>107.8</v>
      </c>
      <c r="P15" s="43">
        <v>109.1</v>
      </c>
      <c r="Q15" s="43">
        <v>109.1</v>
      </c>
      <c r="R15" s="43">
        <v>109.5</v>
      </c>
      <c r="S15" s="45">
        <v>108.9</v>
      </c>
      <c r="T15" s="44">
        <v>110.5</v>
      </c>
      <c r="U15" s="43">
        <v>112.3</v>
      </c>
      <c r="V15" s="43">
        <v>112.4</v>
      </c>
      <c r="W15" s="43">
        <v>113</v>
      </c>
      <c r="X15" s="45">
        <v>112</v>
      </c>
      <c r="Y15" s="27">
        <v>114.3</v>
      </c>
      <c r="Z15" s="9">
        <v>115.7</v>
      </c>
      <c r="AA15" s="10">
        <v>116.2</v>
      </c>
      <c r="AB15" s="10">
        <v>116.9</v>
      </c>
      <c r="AC15" s="28">
        <v>115.8</v>
      </c>
      <c r="AD15" s="27">
        <v>118</v>
      </c>
      <c r="AE15" s="9">
        <v>119.9</v>
      </c>
      <c r="AF15" s="10">
        <v>120.8</v>
      </c>
      <c r="AG15" s="10"/>
      <c r="AH15" s="28"/>
    </row>
    <row r="16" spans="1:34" ht="12.75">
      <c r="A16" s="17" t="s">
        <v>49</v>
      </c>
      <c r="B16" s="9" t="s">
        <v>13</v>
      </c>
      <c r="C16" s="35">
        <f t="shared" si="0"/>
        <v>0.03612328287836321</v>
      </c>
      <c r="D16" s="32">
        <v>1130119</v>
      </c>
      <c r="E16" s="43">
        <v>99</v>
      </c>
      <c r="F16" s="43">
        <v>100</v>
      </c>
      <c r="G16" s="43">
        <v>100.4</v>
      </c>
      <c r="H16" s="43">
        <v>100.7</v>
      </c>
      <c r="I16" s="43">
        <v>100</v>
      </c>
      <c r="J16" s="44">
        <v>102.1</v>
      </c>
      <c r="K16" s="43">
        <v>103.3</v>
      </c>
      <c r="L16" s="43">
        <v>103.7</v>
      </c>
      <c r="M16" s="43">
        <v>103.6</v>
      </c>
      <c r="N16" s="45">
        <v>103.2</v>
      </c>
      <c r="O16" s="44">
        <v>104.3</v>
      </c>
      <c r="P16" s="43">
        <v>105.8</v>
      </c>
      <c r="Q16" s="43">
        <v>105.5</v>
      </c>
      <c r="R16" s="43">
        <v>105.6</v>
      </c>
      <c r="S16" s="45">
        <v>105.3</v>
      </c>
      <c r="T16" s="44">
        <v>106.7</v>
      </c>
      <c r="U16" s="43">
        <v>108.1</v>
      </c>
      <c r="V16" s="43">
        <v>108</v>
      </c>
      <c r="W16" s="43">
        <v>108.4</v>
      </c>
      <c r="X16" s="45">
        <v>107.8</v>
      </c>
      <c r="Y16" s="27">
        <v>109.7</v>
      </c>
      <c r="Z16" s="9">
        <v>110.7</v>
      </c>
      <c r="AA16" s="10">
        <v>111.3</v>
      </c>
      <c r="AB16" s="10">
        <v>112.1</v>
      </c>
      <c r="AC16" s="28">
        <v>110.9</v>
      </c>
      <c r="AD16" s="27">
        <v>112.9</v>
      </c>
      <c r="AE16" s="9">
        <v>114.3</v>
      </c>
      <c r="AF16" s="10">
        <v>114.7</v>
      </c>
      <c r="AG16" s="10"/>
      <c r="AH16" s="28"/>
    </row>
    <row r="17" spans="1:34" ht="12.75">
      <c r="A17" s="17" t="s">
        <v>50</v>
      </c>
      <c r="B17" s="2" t="s">
        <v>15</v>
      </c>
      <c r="C17" s="35">
        <f t="shared" si="0"/>
        <v>0.14979176321169038</v>
      </c>
      <c r="D17" s="32">
        <v>4686244</v>
      </c>
      <c r="E17" s="43">
        <v>98.7</v>
      </c>
      <c r="F17" s="43">
        <v>99.8</v>
      </c>
      <c r="G17" s="43">
        <v>100.4</v>
      </c>
      <c r="H17" s="43">
        <v>101.1</v>
      </c>
      <c r="I17" s="43">
        <v>100</v>
      </c>
      <c r="J17" s="44">
        <v>102.1</v>
      </c>
      <c r="K17" s="43">
        <v>103.3</v>
      </c>
      <c r="L17" s="43">
        <v>103.4</v>
      </c>
      <c r="M17" s="43">
        <v>103.2</v>
      </c>
      <c r="N17" s="45">
        <v>103</v>
      </c>
      <c r="O17" s="44">
        <v>103.7</v>
      </c>
      <c r="P17" s="43">
        <v>105.2</v>
      </c>
      <c r="Q17" s="43">
        <v>104.8</v>
      </c>
      <c r="R17" s="43">
        <v>105</v>
      </c>
      <c r="S17" s="45">
        <v>104.7</v>
      </c>
      <c r="T17" s="44">
        <v>106</v>
      </c>
      <c r="U17" s="43">
        <v>107.1</v>
      </c>
      <c r="V17" s="43">
        <v>107</v>
      </c>
      <c r="W17" s="43">
        <v>107.2</v>
      </c>
      <c r="X17" s="45">
        <v>106.8</v>
      </c>
      <c r="Y17" s="27">
        <v>108.5</v>
      </c>
      <c r="Z17" s="9">
        <v>109.7</v>
      </c>
      <c r="AA17" s="10">
        <v>110.5</v>
      </c>
      <c r="AB17" s="10">
        <v>111.1</v>
      </c>
      <c r="AC17" s="28">
        <v>109.9</v>
      </c>
      <c r="AD17" s="27">
        <v>111.9</v>
      </c>
      <c r="AE17" s="9">
        <v>113.5</v>
      </c>
      <c r="AF17" s="10">
        <v>113.8</v>
      </c>
      <c r="AG17" s="10"/>
      <c r="AH17" s="28"/>
    </row>
    <row r="18" spans="1:34" ht="12.75">
      <c r="A18" s="19">
        <v>15</v>
      </c>
      <c r="B18" s="6" t="s">
        <v>16</v>
      </c>
      <c r="C18" s="35">
        <f t="shared" si="0"/>
        <v>0.032070964995494014</v>
      </c>
      <c r="D18" s="32">
        <v>1003342</v>
      </c>
      <c r="E18" s="43">
        <v>98.7</v>
      </c>
      <c r="F18" s="43">
        <v>99.8</v>
      </c>
      <c r="G18" s="43">
        <v>100.4</v>
      </c>
      <c r="H18" s="43">
        <v>101.1</v>
      </c>
      <c r="I18" s="43">
        <v>100</v>
      </c>
      <c r="J18" s="44">
        <v>102</v>
      </c>
      <c r="K18" s="43">
        <v>103.2</v>
      </c>
      <c r="L18" s="43">
        <v>103.4</v>
      </c>
      <c r="M18" s="43">
        <v>103.2</v>
      </c>
      <c r="N18" s="45">
        <v>102.9</v>
      </c>
      <c r="O18" s="44">
        <v>103.7</v>
      </c>
      <c r="P18" s="43">
        <v>105.1</v>
      </c>
      <c r="Q18" s="43">
        <v>104.9</v>
      </c>
      <c r="R18" s="43">
        <v>105.1</v>
      </c>
      <c r="S18" s="45">
        <v>104.7</v>
      </c>
      <c r="T18" s="44">
        <v>106.3</v>
      </c>
      <c r="U18" s="43">
        <v>107.3</v>
      </c>
      <c r="V18" s="43">
        <v>107.2</v>
      </c>
      <c r="W18" s="43">
        <v>107.4</v>
      </c>
      <c r="X18" s="45">
        <v>107</v>
      </c>
      <c r="Y18" s="27">
        <v>108.5</v>
      </c>
      <c r="Z18" s="9">
        <v>109.5</v>
      </c>
      <c r="AA18" s="10">
        <v>110.1</v>
      </c>
      <c r="AB18" s="10">
        <v>110.7</v>
      </c>
      <c r="AC18" s="28">
        <v>109.7</v>
      </c>
      <c r="AD18" s="27">
        <v>111.3</v>
      </c>
      <c r="AE18" s="9">
        <v>112.7</v>
      </c>
      <c r="AF18" s="10">
        <v>113.1</v>
      </c>
      <c r="AG18" s="10"/>
      <c r="AH18" s="28"/>
    </row>
    <row r="19" spans="1:34" ht="12.75">
      <c r="A19" s="20"/>
      <c r="B19" s="6"/>
      <c r="C19" s="35"/>
      <c r="D19" s="32"/>
      <c r="E19" s="43"/>
      <c r="F19" s="43"/>
      <c r="G19" s="43"/>
      <c r="H19" s="43"/>
      <c r="I19" s="43"/>
      <c r="J19" s="44"/>
      <c r="K19" s="43"/>
      <c r="L19" s="43"/>
      <c r="M19" s="43"/>
      <c r="N19" s="45"/>
      <c r="O19" s="44"/>
      <c r="P19" s="43"/>
      <c r="Q19" s="43"/>
      <c r="R19" s="43"/>
      <c r="S19" s="45"/>
      <c r="T19" s="44"/>
      <c r="U19" s="43"/>
      <c r="V19" s="43"/>
      <c r="W19" s="43"/>
      <c r="X19" s="45"/>
      <c r="Y19" s="27"/>
      <c r="AA19" s="10"/>
      <c r="AB19" s="10"/>
      <c r="AC19" s="28"/>
      <c r="AD19" s="27"/>
      <c r="AF19" s="10"/>
      <c r="AG19" s="10"/>
      <c r="AH19" s="28"/>
    </row>
    <row r="20" spans="1:34" ht="12.75">
      <c r="A20" s="19">
        <v>1</v>
      </c>
      <c r="B20" s="6" t="s">
        <v>76</v>
      </c>
      <c r="C20" s="35">
        <f>D20/$D$22</f>
        <v>0.9384516084323705</v>
      </c>
      <c r="D20" s="32">
        <v>29359513</v>
      </c>
      <c r="E20" s="43">
        <v>98.9</v>
      </c>
      <c r="F20" s="43">
        <v>99.9</v>
      </c>
      <c r="G20" s="43">
        <v>100.4</v>
      </c>
      <c r="H20" s="43">
        <v>100.7</v>
      </c>
      <c r="I20" s="43">
        <v>100</v>
      </c>
      <c r="J20" s="44">
        <v>102.4</v>
      </c>
      <c r="K20" s="43">
        <v>103.5</v>
      </c>
      <c r="L20" s="43">
        <v>103.9</v>
      </c>
      <c r="M20" s="43">
        <v>103.8</v>
      </c>
      <c r="N20" s="45">
        <v>103.4</v>
      </c>
      <c r="O20" s="44">
        <v>105</v>
      </c>
      <c r="P20" s="43">
        <v>106.6</v>
      </c>
      <c r="Q20" s="43">
        <v>106.5</v>
      </c>
      <c r="R20" s="43">
        <v>106.7</v>
      </c>
      <c r="S20" s="45">
        <v>106.2</v>
      </c>
      <c r="T20" s="44">
        <v>107.9</v>
      </c>
      <c r="U20" s="43">
        <v>109.5</v>
      </c>
      <c r="V20" s="43">
        <v>109.5</v>
      </c>
      <c r="W20" s="43">
        <v>110</v>
      </c>
      <c r="X20" s="45">
        <v>109.2</v>
      </c>
      <c r="Y20" s="27">
        <v>111.5</v>
      </c>
      <c r="Z20" s="9">
        <v>112.8</v>
      </c>
      <c r="AA20" s="10">
        <v>113.3</v>
      </c>
      <c r="AB20" s="10">
        <v>114</v>
      </c>
      <c r="AC20" s="28">
        <v>112.9</v>
      </c>
      <c r="AD20" s="27">
        <v>115</v>
      </c>
      <c r="AE20" s="9">
        <v>116.7</v>
      </c>
      <c r="AF20" s="10">
        <v>117.1</v>
      </c>
      <c r="AG20" s="10"/>
      <c r="AH20" s="28"/>
    </row>
    <row r="21" spans="1:34" ht="12.75">
      <c r="A21" s="17" t="s">
        <v>51</v>
      </c>
      <c r="B21" s="2" t="s">
        <v>65</v>
      </c>
      <c r="C21" s="35">
        <f>D21/$D$22</f>
        <v>0.06154839156762951</v>
      </c>
      <c r="D21" s="32">
        <v>1925545</v>
      </c>
      <c r="E21" s="43">
        <v>98.6</v>
      </c>
      <c r="F21" s="43">
        <v>99.6</v>
      </c>
      <c r="G21" s="43">
        <v>100.4</v>
      </c>
      <c r="H21" s="43">
        <v>101.3</v>
      </c>
      <c r="I21" s="43">
        <v>100</v>
      </c>
      <c r="J21" s="44">
        <v>101.9</v>
      </c>
      <c r="K21" s="43">
        <v>103.1</v>
      </c>
      <c r="L21" s="43">
        <v>103.2</v>
      </c>
      <c r="M21" s="43">
        <v>103</v>
      </c>
      <c r="N21" s="45">
        <v>102.8</v>
      </c>
      <c r="O21" s="44">
        <v>103.3</v>
      </c>
      <c r="P21" s="43">
        <v>104.7</v>
      </c>
      <c r="Q21" s="43">
        <v>104.4</v>
      </c>
      <c r="R21" s="43">
        <v>104.6</v>
      </c>
      <c r="S21" s="45">
        <v>104.2</v>
      </c>
      <c r="T21" s="44">
        <v>105.8</v>
      </c>
      <c r="U21" s="43">
        <v>106.6</v>
      </c>
      <c r="V21" s="43">
        <v>106.5</v>
      </c>
      <c r="W21" s="43">
        <v>106.6</v>
      </c>
      <c r="X21" s="45">
        <v>106.4</v>
      </c>
      <c r="Y21" s="27">
        <v>107.7</v>
      </c>
      <c r="Z21" s="9">
        <v>108.7</v>
      </c>
      <c r="AA21" s="10">
        <v>109.3</v>
      </c>
      <c r="AB21" s="10">
        <v>109.9</v>
      </c>
      <c r="AC21" s="28">
        <v>108.9</v>
      </c>
      <c r="AD21" s="27">
        <v>110.4</v>
      </c>
      <c r="AE21" s="9">
        <v>111.7</v>
      </c>
      <c r="AF21" s="10">
        <v>112.1</v>
      </c>
      <c r="AG21" s="10"/>
      <c r="AH21" s="28"/>
    </row>
    <row r="22" spans="1:34" ht="12.75">
      <c r="A22" s="21" t="s">
        <v>52</v>
      </c>
      <c r="B22" s="22" t="s">
        <v>78</v>
      </c>
      <c r="C22" s="39">
        <f>D22/$D$22</f>
        <v>1</v>
      </c>
      <c r="D22" s="33">
        <v>31285058</v>
      </c>
      <c r="E22" s="46">
        <v>98.9</v>
      </c>
      <c r="F22" s="46">
        <v>99.9</v>
      </c>
      <c r="G22" s="46">
        <v>100.4</v>
      </c>
      <c r="H22" s="46">
        <v>100.8</v>
      </c>
      <c r="I22" s="46">
        <v>100</v>
      </c>
      <c r="J22" s="47">
        <v>102.4</v>
      </c>
      <c r="K22" s="46">
        <v>103.5</v>
      </c>
      <c r="L22" s="46">
        <v>103.9</v>
      </c>
      <c r="M22" s="46">
        <v>103.7</v>
      </c>
      <c r="N22" s="48">
        <v>103.4</v>
      </c>
      <c r="O22" s="47">
        <v>104.9</v>
      </c>
      <c r="P22" s="46">
        <v>106.5</v>
      </c>
      <c r="Q22" s="46">
        <v>106.4</v>
      </c>
      <c r="R22" s="46">
        <v>106.6</v>
      </c>
      <c r="S22" s="48">
        <v>106.1</v>
      </c>
      <c r="T22" s="47">
        <v>107.8</v>
      </c>
      <c r="U22" s="46">
        <v>109.4</v>
      </c>
      <c r="V22" s="46">
        <v>109.4</v>
      </c>
      <c r="W22" s="46">
        <v>109.8</v>
      </c>
      <c r="X22" s="48">
        <v>109.1</v>
      </c>
      <c r="Y22" s="30">
        <v>111.2</v>
      </c>
      <c r="Z22" s="29">
        <v>112.5</v>
      </c>
      <c r="AA22" s="29">
        <v>113.1</v>
      </c>
      <c r="AB22" s="29">
        <v>113.7</v>
      </c>
      <c r="AC22" s="31">
        <v>112.6</v>
      </c>
      <c r="AD22" s="30">
        <v>114.7</v>
      </c>
      <c r="AE22" s="29">
        <v>116.4</v>
      </c>
      <c r="AF22" s="29">
        <v>116.8</v>
      </c>
      <c r="AG22" s="29"/>
      <c r="AH22" s="31"/>
    </row>
    <row r="23" spans="1:34" ht="12.75">
      <c r="A23" s="17"/>
      <c r="C23" s="35"/>
      <c r="D23" s="32"/>
      <c r="E23" s="43"/>
      <c r="F23" s="43"/>
      <c r="G23" s="43"/>
      <c r="H23" s="43"/>
      <c r="I23" s="43"/>
      <c r="J23" s="44"/>
      <c r="K23" s="43"/>
      <c r="L23" s="43"/>
      <c r="M23" s="43"/>
      <c r="N23" s="45"/>
      <c r="O23" s="49"/>
      <c r="P23" s="50"/>
      <c r="Q23" s="50"/>
      <c r="R23" s="50"/>
      <c r="S23" s="51"/>
      <c r="T23" s="44"/>
      <c r="U23" s="43"/>
      <c r="V23" s="43"/>
      <c r="W23" s="43"/>
      <c r="X23" s="45"/>
      <c r="Y23" s="27"/>
      <c r="AA23" s="10"/>
      <c r="AB23" s="10"/>
      <c r="AC23" s="28"/>
      <c r="AD23" s="27"/>
      <c r="AF23" s="10"/>
      <c r="AG23" s="10"/>
      <c r="AH23" s="28"/>
    </row>
    <row r="24" spans="1:34" ht="12.75">
      <c r="A24" s="17"/>
      <c r="B24" s="4" t="s">
        <v>9</v>
      </c>
      <c r="C24" s="35"/>
      <c r="D24" s="32"/>
      <c r="E24" s="43"/>
      <c r="F24" s="43"/>
      <c r="G24" s="43"/>
      <c r="H24" s="43"/>
      <c r="I24" s="43"/>
      <c r="J24" s="44"/>
      <c r="K24" s="43"/>
      <c r="L24" s="43"/>
      <c r="M24" s="43"/>
      <c r="N24" s="45"/>
      <c r="O24" s="44"/>
      <c r="P24" s="43"/>
      <c r="Q24" s="43"/>
      <c r="R24" s="43"/>
      <c r="S24" s="45"/>
      <c r="T24" s="44"/>
      <c r="U24" s="43"/>
      <c r="V24" s="43"/>
      <c r="W24" s="43"/>
      <c r="X24" s="45"/>
      <c r="Y24" s="27"/>
      <c r="AA24" s="10"/>
      <c r="AB24" s="10"/>
      <c r="AC24" s="28"/>
      <c r="AD24" s="27"/>
      <c r="AF24" s="10"/>
      <c r="AG24" s="10"/>
      <c r="AH24" s="28"/>
    </row>
    <row r="25" spans="1:34" ht="12.75">
      <c r="A25" s="17"/>
      <c r="C25" s="35"/>
      <c r="D25" s="32"/>
      <c r="E25" s="43"/>
      <c r="F25" s="43"/>
      <c r="G25" s="43"/>
      <c r="H25" s="43"/>
      <c r="I25" s="43"/>
      <c r="J25" s="44"/>
      <c r="K25" s="43"/>
      <c r="L25" s="43"/>
      <c r="M25" s="43"/>
      <c r="N25" s="45"/>
      <c r="O25" s="44"/>
      <c r="P25" s="43"/>
      <c r="Q25" s="43"/>
      <c r="R25" s="43"/>
      <c r="S25" s="45"/>
      <c r="T25" s="44"/>
      <c r="U25" s="43"/>
      <c r="V25" s="43"/>
      <c r="W25" s="43"/>
      <c r="X25" s="45"/>
      <c r="Y25" s="27"/>
      <c r="AA25" s="10"/>
      <c r="AB25" s="10"/>
      <c r="AC25" s="28"/>
      <c r="AD25" s="27"/>
      <c r="AF25" s="10"/>
      <c r="AG25" s="10"/>
      <c r="AH25" s="28"/>
    </row>
    <row r="26" spans="1:34" ht="15">
      <c r="A26" s="17" t="s">
        <v>11</v>
      </c>
      <c r="B26" s="3" t="s">
        <v>25</v>
      </c>
      <c r="C26" s="36">
        <f aca="true" t="shared" si="1" ref="C26:C34">D26/$D$44</f>
        <v>0.9212923626352235</v>
      </c>
      <c r="D26" s="34">
        <v>28822685</v>
      </c>
      <c r="E26" s="43">
        <v>99</v>
      </c>
      <c r="F26" s="43">
        <v>100</v>
      </c>
      <c r="G26" s="43">
        <v>100.3</v>
      </c>
      <c r="H26" s="43">
        <v>100.6</v>
      </c>
      <c r="I26" s="43">
        <v>100</v>
      </c>
      <c r="J26" s="44">
        <v>102.4</v>
      </c>
      <c r="K26" s="43">
        <v>103.4</v>
      </c>
      <c r="L26" s="43">
        <v>103.9</v>
      </c>
      <c r="M26" s="43">
        <v>103.8</v>
      </c>
      <c r="N26" s="45">
        <v>103.4</v>
      </c>
      <c r="O26" s="44">
        <v>105.1</v>
      </c>
      <c r="P26" s="43">
        <v>106.7</v>
      </c>
      <c r="Q26" s="43">
        <v>106.6</v>
      </c>
      <c r="R26" s="43">
        <v>106.8</v>
      </c>
      <c r="S26" s="45">
        <v>106.3</v>
      </c>
      <c r="T26" s="44">
        <v>108</v>
      </c>
      <c r="U26" s="43">
        <v>109.7</v>
      </c>
      <c r="V26" s="43">
        <v>109.7</v>
      </c>
      <c r="W26" s="43">
        <v>110.2</v>
      </c>
      <c r="X26" s="45">
        <v>109.4</v>
      </c>
      <c r="Y26" s="27">
        <v>111.6</v>
      </c>
      <c r="Z26" s="9">
        <v>112.8</v>
      </c>
      <c r="AA26" s="10">
        <v>113.3</v>
      </c>
      <c r="AB26" s="10">
        <v>114</v>
      </c>
      <c r="AC26" s="28">
        <v>112.9</v>
      </c>
      <c r="AD26" s="27">
        <v>115</v>
      </c>
      <c r="AE26" s="9">
        <v>116.7</v>
      </c>
      <c r="AF26" s="10">
        <v>117.2</v>
      </c>
      <c r="AG26" s="10"/>
      <c r="AH26" s="28"/>
    </row>
    <row r="27" spans="1:34" ht="12.75">
      <c r="A27" s="17" t="s">
        <v>18</v>
      </c>
      <c r="B27" s="2" t="s">
        <v>53</v>
      </c>
      <c r="C27" s="36">
        <f t="shared" si="1"/>
        <v>0.44119742402267564</v>
      </c>
      <c r="D27" s="34">
        <v>13802887</v>
      </c>
      <c r="E27" s="43">
        <v>99.1</v>
      </c>
      <c r="F27" s="43">
        <v>100.1</v>
      </c>
      <c r="G27" s="43">
        <v>100.3</v>
      </c>
      <c r="H27" s="43">
        <v>100.4</v>
      </c>
      <c r="I27" s="43">
        <v>100</v>
      </c>
      <c r="J27" s="44">
        <v>103.1</v>
      </c>
      <c r="K27" s="43">
        <v>104.1</v>
      </c>
      <c r="L27" s="43">
        <v>104.7</v>
      </c>
      <c r="M27" s="43">
        <v>104.6</v>
      </c>
      <c r="N27" s="45">
        <v>104.1</v>
      </c>
      <c r="O27" s="44">
        <v>106.6</v>
      </c>
      <c r="P27" s="43">
        <v>108.5</v>
      </c>
      <c r="Q27" s="43">
        <v>108.3</v>
      </c>
      <c r="R27" s="43">
        <v>108.5</v>
      </c>
      <c r="S27" s="45">
        <v>108</v>
      </c>
      <c r="T27" s="44">
        <v>109.6</v>
      </c>
      <c r="U27" s="43">
        <v>111.9</v>
      </c>
      <c r="V27" s="43">
        <v>112</v>
      </c>
      <c r="W27" s="43">
        <v>112.7</v>
      </c>
      <c r="X27" s="45">
        <v>111.6</v>
      </c>
      <c r="Y27" s="27">
        <v>114.6</v>
      </c>
      <c r="Z27" s="9">
        <v>116.2</v>
      </c>
      <c r="AA27" s="10">
        <v>116.8</v>
      </c>
      <c r="AB27" s="10">
        <v>117.7</v>
      </c>
      <c r="AC27" s="28">
        <v>116.3</v>
      </c>
      <c r="AD27" s="27">
        <v>119.2</v>
      </c>
      <c r="AE27" s="9">
        <v>121.3</v>
      </c>
      <c r="AF27" s="10">
        <v>121.9</v>
      </c>
      <c r="AG27" s="10"/>
      <c r="AH27" s="28"/>
    </row>
    <row r="28" spans="1:34" ht="12.75">
      <c r="A28" s="17" t="s">
        <v>54</v>
      </c>
      <c r="B28" s="9" t="s">
        <v>55</v>
      </c>
      <c r="C28" s="36">
        <f t="shared" si="1"/>
        <v>0.3377426373957817</v>
      </c>
      <c r="D28" s="34">
        <v>10566298</v>
      </c>
      <c r="E28" s="43">
        <v>99.1</v>
      </c>
      <c r="F28" s="43">
        <v>100.1</v>
      </c>
      <c r="G28" s="43">
        <v>100.3</v>
      </c>
      <c r="H28" s="43">
        <v>100.4</v>
      </c>
      <c r="I28" s="43">
        <v>100</v>
      </c>
      <c r="J28" s="44">
        <v>102.4</v>
      </c>
      <c r="K28" s="43">
        <v>103.4</v>
      </c>
      <c r="L28" s="43">
        <v>104</v>
      </c>
      <c r="M28" s="43">
        <v>103.9</v>
      </c>
      <c r="N28" s="45">
        <v>103.4</v>
      </c>
      <c r="O28" s="44">
        <v>105</v>
      </c>
      <c r="P28" s="43">
        <v>106.9</v>
      </c>
      <c r="Q28" s="43">
        <v>107.3</v>
      </c>
      <c r="R28" s="43">
        <v>107.5</v>
      </c>
      <c r="S28" s="45">
        <v>106.7</v>
      </c>
      <c r="T28" s="44">
        <v>108.7</v>
      </c>
      <c r="U28" s="43">
        <v>111</v>
      </c>
      <c r="V28" s="43">
        <v>111.2</v>
      </c>
      <c r="W28" s="43">
        <v>111.8</v>
      </c>
      <c r="X28" s="45">
        <v>110.7</v>
      </c>
      <c r="Y28" s="27">
        <v>113.3</v>
      </c>
      <c r="Z28" s="9">
        <v>114.9</v>
      </c>
      <c r="AA28" s="10">
        <v>115.5</v>
      </c>
      <c r="AB28" s="10">
        <v>116.4</v>
      </c>
      <c r="AC28" s="28">
        <v>115</v>
      </c>
      <c r="AD28" s="27">
        <v>117.5</v>
      </c>
      <c r="AE28" s="9">
        <v>119.6</v>
      </c>
      <c r="AF28" s="10">
        <v>120.1</v>
      </c>
      <c r="AG28" s="10"/>
      <c r="AH28" s="28"/>
    </row>
    <row r="29" spans="1:34" ht="12.75">
      <c r="A29" s="17" t="s">
        <v>19</v>
      </c>
      <c r="B29" s="8" t="s">
        <v>67</v>
      </c>
      <c r="C29" s="36">
        <f t="shared" si="1"/>
        <v>0.10158491635208092</v>
      </c>
      <c r="D29" s="34">
        <v>3178090</v>
      </c>
      <c r="E29" s="43">
        <v>99.1</v>
      </c>
      <c r="F29" s="43">
        <v>100.1</v>
      </c>
      <c r="G29" s="43">
        <v>100.3</v>
      </c>
      <c r="H29" s="43">
        <v>100.4</v>
      </c>
      <c r="I29" s="43">
        <v>100</v>
      </c>
      <c r="J29" s="44">
        <v>105.4</v>
      </c>
      <c r="K29" s="43">
        <v>106.3</v>
      </c>
      <c r="L29" s="43">
        <v>107</v>
      </c>
      <c r="M29" s="43">
        <v>106.9</v>
      </c>
      <c r="N29" s="45">
        <v>106.4</v>
      </c>
      <c r="O29" s="44">
        <v>111.9</v>
      </c>
      <c r="P29" s="43">
        <v>113.7</v>
      </c>
      <c r="Q29" s="43">
        <v>111.6</v>
      </c>
      <c r="R29" s="43">
        <v>111.9</v>
      </c>
      <c r="S29" s="45">
        <v>112.3</v>
      </c>
      <c r="T29" s="44">
        <v>112.5</v>
      </c>
      <c r="U29" s="43">
        <v>114.9</v>
      </c>
      <c r="V29" s="43">
        <v>115.1</v>
      </c>
      <c r="W29" s="43">
        <v>115.7</v>
      </c>
      <c r="X29" s="45">
        <v>114.5</v>
      </c>
      <c r="Y29" s="27">
        <v>118.9</v>
      </c>
      <c r="Z29" s="9">
        <v>120.5</v>
      </c>
      <c r="AA29" s="10">
        <v>121.2</v>
      </c>
      <c r="AB29" s="10">
        <v>122.2</v>
      </c>
      <c r="AC29" s="28">
        <v>120.7</v>
      </c>
      <c r="AD29" s="27">
        <v>125.1</v>
      </c>
      <c r="AE29" s="9">
        <v>127.3</v>
      </c>
      <c r="AF29" s="10">
        <v>128</v>
      </c>
      <c r="AG29" s="10"/>
      <c r="AH29" s="28"/>
    </row>
    <row r="30" spans="1:34" ht="12.75">
      <c r="A30" s="17" t="s">
        <v>66</v>
      </c>
      <c r="B30" s="8" t="s">
        <v>26</v>
      </c>
      <c r="C30" s="36">
        <f t="shared" si="1"/>
        <v>0.0018698702748129795</v>
      </c>
      <c r="D30" s="34">
        <v>58499</v>
      </c>
      <c r="E30" s="43">
        <v>100</v>
      </c>
      <c r="F30" s="43">
        <v>100</v>
      </c>
      <c r="G30" s="43">
        <v>100</v>
      </c>
      <c r="H30" s="43">
        <v>100</v>
      </c>
      <c r="I30" s="43">
        <v>100</v>
      </c>
      <c r="J30" s="44">
        <v>104</v>
      </c>
      <c r="K30" s="43">
        <v>104</v>
      </c>
      <c r="L30" s="43">
        <v>104</v>
      </c>
      <c r="M30" s="43">
        <v>104</v>
      </c>
      <c r="N30" s="45">
        <v>104</v>
      </c>
      <c r="O30" s="44">
        <v>107.1</v>
      </c>
      <c r="P30" s="43">
        <v>107.1</v>
      </c>
      <c r="Q30" s="43">
        <v>107.1</v>
      </c>
      <c r="R30" s="43">
        <v>107.1</v>
      </c>
      <c r="S30" s="45">
        <v>107.1</v>
      </c>
      <c r="T30" s="44">
        <v>108.9</v>
      </c>
      <c r="U30" s="43">
        <v>108.9</v>
      </c>
      <c r="V30" s="43">
        <v>108.9</v>
      </c>
      <c r="W30" s="43">
        <v>108.9</v>
      </c>
      <c r="X30" s="45">
        <v>108.9</v>
      </c>
      <c r="Y30" s="27">
        <v>110.3</v>
      </c>
      <c r="Z30" s="9">
        <v>110.3</v>
      </c>
      <c r="AA30" s="10">
        <v>110.3</v>
      </c>
      <c r="AB30" s="10">
        <v>110.3</v>
      </c>
      <c r="AC30" s="28">
        <v>110.3</v>
      </c>
      <c r="AD30" s="27">
        <v>111.4</v>
      </c>
      <c r="AE30" s="9">
        <v>111.4</v>
      </c>
      <c r="AF30" s="10">
        <v>111.4</v>
      </c>
      <c r="AG30" s="10"/>
      <c r="AH30" s="28"/>
    </row>
    <row r="31" spans="1:34" ht="12.75">
      <c r="A31" s="17" t="s">
        <v>20</v>
      </c>
      <c r="B31" s="4" t="s">
        <v>27</v>
      </c>
      <c r="C31" s="36">
        <f t="shared" si="1"/>
        <v>0.36342771044247385</v>
      </c>
      <c r="D31" s="34">
        <v>11369857</v>
      </c>
      <c r="E31" s="43">
        <v>98.9</v>
      </c>
      <c r="F31" s="43">
        <v>99.8</v>
      </c>
      <c r="G31" s="43">
        <v>100.3</v>
      </c>
      <c r="H31" s="43">
        <v>100.9</v>
      </c>
      <c r="I31" s="43">
        <v>100</v>
      </c>
      <c r="J31" s="44">
        <v>101.8</v>
      </c>
      <c r="K31" s="43">
        <v>102.9</v>
      </c>
      <c r="L31" s="43">
        <v>103.4</v>
      </c>
      <c r="M31" s="43">
        <v>103.4</v>
      </c>
      <c r="N31" s="45">
        <v>102.9</v>
      </c>
      <c r="O31" s="44">
        <v>104</v>
      </c>
      <c r="P31" s="43">
        <v>105.4</v>
      </c>
      <c r="Q31" s="43">
        <v>105.5</v>
      </c>
      <c r="R31" s="43">
        <v>105.8</v>
      </c>
      <c r="S31" s="45">
        <v>105.2</v>
      </c>
      <c r="T31" s="44">
        <v>107.2</v>
      </c>
      <c r="U31" s="43">
        <v>108.4</v>
      </c>
      <c r="V31" s="43">
        <v>108.3</v>
      </c>
      <c r="W31" s="43">
        <v>108.7</v>
      </c>
      <c r="X31" s="45">
        <v>108.1</v>
      </c>
      <c r="Y31" s="27">
        <v>109.7</v>
      </c>
      <c r="Z31" s="9">
        <v>110.8</v>
      </c>
      <c r="AA31" s="10">
        <v>111.1</v>
      </c>
      <c r="AB31" s="10">
        <v>111.6</v>
      </c>
      <c r="AC31" s="28">
        <v>110.8</v>
      </c>
      <c r="AD31" s="27">
        <v>112.1</v>
      </c>
      <c r="AE31" s="9">
        <v>113.4</v>
      </c>
      <c r="AF31" s="10">
        <v>113.8</v>
      </c>
      <c r="AG31" s="10"/>
      <c r="AH31" s="28"/>
    </row>
    <row r="32" spans="1:34" ht="12.75">
      <c r="A32" s="17" t="s">
        <v>56</v>
      </c>
      <c r="B32" s="8" t="s">
        <v>57</v>
      </c>
      <c r="C32" s="36">
        <f t="shared" si="1"/>
        <v>0.0741243311743261</v>
      </c>
      <c r="D32" s="34">
        <v>2318984</v>
      </c>
      <c r="E32" s="43">
        <v>98.8</v>
      </c>
      <c r="F32" s="43">
        <v>99.3</v>
      </c>
      <c r="G32" s="43">
        <v>100.2</v>
      </c>
      <c r="H32" s="43">
        <v>101.6</v>
      </c>
      <c r="I32" s="43">
        <v>100</v>
      </c>
      <c r="J32" s="44">
        <v>101.3</v>
      </c>
      <c r="K32" s="43">
        <v>102.7</v>
      </c>
      <c r="L32" s="43">
        <v>103.2</v>
      </c>
      <c r="M32" s="43">
        <v>103.2</v>
      </c>
      <c r="N32" s="45">
        <v>102.6</v>
      </c>
      <c r="O32" s="44">
        <v>103.3</v>
      </c>
      <c r="P32" s="43">
        <v>104.1</v>
      </c>
      <c r="Q32" s="43">
        <v>104.1</v>
      </c>
      <c r="R32" s="43">
        <v>104.8</v>
      </c>
      <c r="S32" s="45">
        <v>104.1</v>
      </c>
      <c r="T32" s="44">
        <v>106.9</v>
      </c>
      <c r="U32" s="43">
        <v>107</v>
      </c>
      <c r="V32" s="43">
        <v>106.5</v>
      </c>
      <c r="W32" s="43">
        <v>106.9</v>
      </c>
      <c r="X32" s="45">
        <v>106.8</v>
      </c>
      <c r="Y32" s="27">
        <v>107.1</v>
      </c>
      <c r="Z32" s="9">
        <v>107.6</v>
      </c>
      <c r="AA32" s="10">
        <v>107.9</v>
      </c>
      <c r="AB32" s="10">
        <v>107.9</v>
      </c>
      <c r="AC32" s="28">
        <v>107.6</v>
      </c>
      <c r="AD32" s="27">
        <v>107.3</v>
      </c>
      <c r="AE32" s="9">
        <v>107.5</v>
      </c>
      <c r="AF32" s="10">
        <v>107.9</v>
      </c>
      <c r="AG32" s="10"/>
      <c r="AH32" s="28"/>
    </row>
    <row r="33" spans="1:34" ht="12.75">
      <c r="A33" s="17" t="s">
        <v>58</v>
      </c>
      <c r="B33" s="8" t="s">
        <v>59</v>
      </c>
      <c r="C33" s="36">
        <f t="shared" si="1"/>
        <v>0.28930337926814775</v>
      </c>
      <c r="D33" s="34">
        <v>9050873</v>
      </c>
      <c r="E33" s="43">
        <v>98.9</v>
      </c>
      <c r="F33" s="43">
        <v>100</v>
      </c>
      <c r="G33" s="43">
        <v>100.4</v>
      </c>
      <c r="H33" s="43">
        <v>100.7</v>
      </c>
      <c r="I33" s="43">
        <v>100</v>
      </c>
      <c r="J33" s="44">
        <v>102</v>
      </c>
      <c r="K33" s="43">
        <v>103</v>
      </c>
      <c r="L33" s="43">
        <v>103.4</v>
      </c>
      <c r="M33" s="43">
        <v>103.4</v>
      </c>
      <c r="N33" s="45">
        <v>102.9</v>
      </c>
      <c r="O33" s="44">
        <v>104.2</v>
      </c>
      <c r="P33" s="43">
        <v>105.8</v>
      </c>
      <c r="Q33" s="43">
        <v>105.8</v>
      </c>
      <c r="R33" s="43">
        <v>106</v>
      </c>
      <c r="S33" s="45">
        <v>105.5</v>
      </c>
      <c r="T33" s="44">
        <v>107.2</v>
      </c>
      <c r="U33" s="43">
        <v>108.8</v>
      </c>
      <c r="V33" s="43">
        <v>108.7</v>
      </c>
      <c r="W33" s="43">
        <v>109.2</v>
      </c>
      <c r="X33" s="45">
        <v>108.5</v>
      </c>
      <c r="Y33" s="27">
        <v>110.4</v>
      </c>
      <c r="Z33" s="9">
        <v>111.6</v>
      </c>
      <c r="AA33" s="10">
        <v>112</v>
      </c>
      <c r="AB33" s="10">
        <v>112.5</v>
      </c>
      <c r="AC33" s="28">
        <v>111.6</v>
      </c>
      <c r="AD33" s="27">
        <v>113.3</v>
      </c>
      <c r="AE33" s="9">
        <v>114.9</v>
      </c>
      <c r="AF33" s="10">
        <v>115.3</v>
      </c>
      <c r="AG33" s="10"/>
      <c r="AH33" s="28"/>
    </row>
    <row r="34" spans="1:34" ht="12.75">
      <c r="A34" s="17" t="s">
        <v>21</v>
      </c>
      <c r="B34" s="4" t="s">
        <v>28</v>
      </c>
      <c r="C34" s="36">
        <f t="shared" si="1"/>
        <v>0.07681472094442017</v>
      </c>
      <c r="D34" s="34">
        <v>2403153</v>
      </c>
      <c r="E34" s="43">
        <v>98.9</v>
      </c>
      <c r="F34" s="43">
        <v>100</v>
      </c>
      <c r="G34" s="43">
        <v>100.3</v>
      </c>
      <c r="H34" s="43">
        <v>100.8</v>
      </c>
      <c r="I34" s="43">
        <v>100</v>
      </c>
      <c r="J34" s="44">
        <v>102.2</v>
      </c>
      <c r="K34" s="43">
        <v>103.4</v>
      </c>
      <c r="L34" s="43">
        <v>103.6</v>
      </c>
      <c r="M34" s="43">
        <v>103.4</v>
      </c>
      <c r="N34" s="45">
        <v>103.2</v>
      </c>
      <c r="O34" s="44">
        <v>104.3</v>
      </c>
      <c r="P34" s="43">
        <v>105.7</v>
      </c>
      <c r="Q34" s="43">
        <v>105.7</v>
      </c>
      <c r="R34" s="43">
        <v>106.1</v>
      </c>
      <c r="S34" s="45">
        <v>105.4</v>
      </c>
      <c r="T34" s="44">
        <v>107</v>
      </c>
      <c r="U34" s="43">
        <v>108.4</v>
      </c>
      <c r="V34" s="43">
        <v>108.3</v>
      </c>
      <c r="W34" s="43">
        <v>108.7</v>
      </c>
      <c r="X34" s="45">
        <v>108.1</v>
      </c>
      <c r="Y34" s="27">
        <v>109.7</v>
      </c>
      <c r="Z34" s="9">
        <v>110.6</v>
      </c>
      <c r="AA34" s="10">
        <v>111.1</v>
      </c>
      <c r="AB34" s="10">
        <v>111.8</v>
      </c>
      <c r="AC34" s="28">
        <v>110.8</v>
      </c>
      <c r="AD34" s="27">
        <v>112.4</v>
      </c>
      <c r="AE34" s="9">
        <v>113.7</v>
      </c>
      <c r="AF34" s="10">
        <v>114.1</v>
      </c>
      <c r="AG34" s="10"/>
      <c r="AH34" s="28"/>
    </row>
    <row r="35" spans="1:34" ht="12.75">
      <c r="A35" s="17" t="s">
        <v>60</v>
      </c>
      <c r="B35" s="8" t="s">
        <v>61</v>
      </c>
      <c r="C35" s="36"/>
      <c r="D35" s="34"/>
      <c r="E35" s="43"/>
      <c r="F35" s="43"/>
      <c r="G35" s="43"/>
      <c r="H35" s="43"/>
      <c r="I35" s="43"/>
      <c r="J35" s="44"/>
      <c r="K35" s="43"/>
      <c r="L35" s="43"/>
      <c r="M35" s="43"/>
      <c r="N35" s="45"/>
      <c r="O35" s="44"/>
      <c r="P35" s="43"/>
      <c r="Q35" s="43"/>
      <c r="R35" s="43"/>
      <c r="S35" s="45"/>
      <c r="T35" s="44"/>
      <c r="U35" s="43"/>
      <c r="V35" s="43"/>
      <c r="W35" s="43"/>
      <c r="X35" s="45"/>
      <c r="Y35" s="27"/>
      <c r="AA35" s="10"/>
      <c r="AB35" s="10"/>
      <c r="AC35" s="28"/>
      <c r="AD35" s="27"/>
      <c r="AF35" s="10"/>
      <c r="AG35" s="10"/>
      <c r="AH35" s="28"/>
    </row>
    <row r="36" spans="1:34" ht="12.75">
      <c r="A36" s="17" t="s">
        <v>62</v>
      </c>
      <c r="B36" s="8" t="s">
        <v>28</v>
      </c>
      <c r="C36" s="36">
        <f>D36/$D$44</f>
        <v>0.07681472094442017</v>
      </c>
      <c r="D36" s="34">
        <v>2403153</v>
      </c>
      <c r="E36" s="43">
        <v>98.9</v>
      </c>
      <c r="F36" s="43">
        <v>100</v>
      </c>
      <c r="G36" s="43">
        <v>100.3</v>
      </c>
      <c r="H36" s="43">
        <v>100.8</v>
      </c>
      <c r="I36" s="43">
        <v>100</v>
      </c>
      <c r="J36" s="44">
        <v>102.2</v>
      </c>
      <c r="K36" s="43">
        <v>103.4</v>
      </c>
      <c r="L36" s="43">
        <v>103.6</v>
      </c>
      <c r="M36" s="43">
        <v>103.4</v>
      </c>
      <c r="N36" s="45">
        <v>103.2</v>
      </c>
      <c r="O36" s="44">
        <v>104.3</v>
      </c>
      <c r="P36" s="43">
        <v>105.7</v>
      </c>
      <c r="Q36" s="43">
        <v>105.7</v>
      </c>
      <c r="R36" s="43">
        <v>106.1</v>
      </c>
      <c r="S36" s="45">
        <v>105.4</v>
      </c>
      <c r="T36" s="44">
        <v>107</v>
      </c>
      <c r="U36" s="43">
        <v>108.4</v>
      </c>
      <c r="V36" s="43">
        <v>108.3</v>
      </c>
      <c r="W36" s="43">
        <v>108.7</v>
      </c>
      <c r="X36" s="45">
        <v>108.1</v>
      </c>
      <c r="Y36" s="27">
        <v>109.7</v>
      </c>
      <c r="Z36" s="9">
        <v>110.6</v>
      </c>
      <c r="AA36" s="10">
        <v>111.1</v>
      </c>
      <c r="AB36" s="10">
        <v>111.8</v>
      </c>
      <c r="AC36" s="28">
        <v>110.8</v>
      </c>
      <c r="AD36" s="27">
        <v>112.4</v>
      </c>
      <c r="AE36" s="9">
        <v>113.7</v>
      </c>
      <c r="AF36" s="10">
        <v>114.1</v>
      </c>
      <c r="AG36" s="10"/>
      <c r="AH36" s="28"/>
    </row>
    <row r="37" spans="1:34" ht="12.75">
      <c r="A37" s="17" t="s">
        <v>22</v>
      </c>
      <c r="B37" s="4" t="s">
        <v>29</v>
      </c>
      <c r="C37" s="36">
        <f>D37/$D$44</f>
        <v>0.03985250722565386</v>
      </c>
      <c r="D37" s="34">
        <v>1246788</v>
      </c>
      <c r="E37" s="43">
        <v>99.4</v>
      </c>
      <c r="F37" s="43">
        <v>100.1</v>
      </c>
      <c r="G37" s="43">
        <v>100.2</v>
      </c>
      <c r="H37" s="43">
        <v>100.3</v>
      </c>
      <c r="I37" s="43">
        <v>100</v>
      </c>
      <c r="J37" s="44">
        <v>100.1</v>
      </c>
      <c r="K37" s="43">
        <v>100.4</v>
      </c>
      <c r="L37" s="43">
        <v>100.3</v>
      </c>
      <c r="M37" s="43">
        <v>99.5</v>
      </c>
      <c r="N37" s="45">
        <v>100.1</v>
      </c>
      <c r="O37" s="44">
        <v>99.3</v>
      </c>
      <c r="P37" s="43">
        <v>99.6</v>
      </c>
      <c r="Q37" s="43">
        <v>99.3</v>
      </c>
      <c r="R37" s="43">
        <v>99</v>
      </c>
      <c r="S37" s="45">
        <v>99.3</v>
      </c>
      <c r="T37" s="44">
        <v>99.4</v>
      </c>
      <c r="U37" s="43">
        <v>98.8</v>
      </c>
      <c r="V37" s="43">
        <v>99</v>
      </c>
      <c r="W37" s="43">
        <v>98.8</v>
      </c>
      <c r="X37" s="45">
        <v>99</v>
      </c>
      <c r="Y37" s="27">
        <v>98.8</v>
      </c>
      <c r="Z37" s="9">
        <v>99.3</v>
      </c>
      <c r="AA37" s="10">
        <v>99.5</v>
      </c>
      <c r="AB37" s="10">
        <v>99.6</v>
      </c>
      <c r="AC37" s="28">
        <v>99.3</v>
      </c>
      <c r="AD37" s="27">
        <v>99.9</v>
      </c>
      <c r="AE37" s="9">
        <v>100.4</v>
      </c>
      <c r="AF37" s="10">
        <v>100.9</v>
      </c>
      <c r="AG37" s="10"/>
      <c r="AH37" s="28"/>
    </row>
    <row r="38" spans="1:34" ht="12.75">
      <c r="A38" s="17" t="s">
        <v>63</v>
      </c>
      <c r="B38" s="8" t="s">
        <v>64</v>
      </c>
      <c r="C38" s="36">
        <f>D38/$D$44</f>
        <v>0.03985250722565386</v>
      </c>
      <c r="D38" s="34">
        <v>1246788</v>
      </c>
      <c r="E38" s="43">
        <v>99.4</v>
      </c>
      <c r="F38" s="43">
        <v>100.1</v>
      </c>
      <c r="G38" s="43">
        <v>100.2</v>
      </c>
      <c r="H38" s="43">
        <v>100.3</v>
      </c>
      <c r="I38" s="43">
        <v>100</v>
      </c>
      <c r="J38" s="44">
        <v>100.1</v>
      </c>
      <c r="K38" s="43">
        <v>100.4</v>
      </c>
      <c r="L38" s="43">
        <v>100.3</v>
      </c>
      <c r="M38" s="43">
        <v>99.5</v>
      </c>
      <c r="N38" s="45">
        <v>100.1</v>
      </c>
      <c r="O38" s="44">
        <v>99.3</v>
      </c>
      <c r="P38" s="43">
        <v>99.6</v>
      </c>
      <c r="Q38" s="43">
        <v>99.3</v>
      </c>
      <c r="R38" s="43">
        <v>99</v>
      </c>
      <c r="S38" s="45">
        <v>99.3</v>
      </c>
      <c r="T38" s="44">
        <v>99.4</v>
      </c>
      <c r="U38" s="43">
        <v>98.8</v>
      </c>
      <c r="V38" s="43">
        <v>99</v>
      </c>
      <c r="W38" s="43">
        <v>98.8</v>
      </c>
      <c r="X38" s="45">
        <v>99</v>
      </c>
      <c r="Y38" s="27">
        <v>98.8</v>
      </c>
      <c r="Z38" s="9">
        <v>99.3</v>
      </c>
      <c r="AA38" s="10">
        <v>99.5</v>
      </c>
      <c r="AB38" s="10">
        <v>99.6</v>
      </c>
      <c r="AC38" s="28">
        <v>99.3</v>
      </c>
      <c r="AD38" s="27">
        <v>99.9</v>
      </c>
      <c r="AE38" s="9">
        <v>100.4</v>
      </c>
      <c r="AF38" s="10">
        <v>100.9</v>
      </c>
      <c r="AG38" s="10"/>
      <c r="AH38" s="28"/>
    </row>
    <row r="39" spans="1:34" ht="15">
      <c r="A39" s="17" t="s">
        <v>23</v>
      </c>
      <c r="B39" s="5" t="s">
        <v>30</v>
      </c>
      <c r="C39" s="36">
        <f>D39/$D$44</f>
        <v>0.009357406337555775</v>
      </c>
      <c r="D39" s="32">
        <v>292747</v>
      </c>
      <c r="E39" s="43">
        <v>98.1</v>
      </c>
      <c r="F39" s="43">
        <v>98.4</v>
      </c>
      <c r="G39" s="43">
        <v>100.1</v>
      </c>
      <c r="H39" s="43">
        <v>103.5</v>
      </c>
      <c r="I39" s="43">
        <v>100</v>
      </c>
      <c r="J39" s="44">
        <v>101.2</v>
      </c>
      <c r="K39" s="43">
        <v>109.2</v>
      </c>
      <c r="L39" s="43">
        <v>106.9</v>
      </c>
      <c r="M39" s="43">
        <v>110.2</v>
      </c>
      <c r="N39" s="45">
        <v>106.9</v>
      </c>
      <c r="O39" s="44">
        <v>112.6</v>
      </c>
      <c r="P39" s="43">
        <v>118.1</v>
      </c>
      <c r="Q39" s="43">
        <v>113.6</v>
      </c>
      <c r="R39" s="43">
        <v>116.6</v>
      </c>
      <c r="S39" s="45">
        <v>115.2</v>
      </c>
      <c r="T39" s="44">
        <v>119.2</v>
      </c>
      <c r="U39" s="43">
        <v>122.6</v>
      </c>
      <c r="V39" s="43">
        <v>125.2</v>
      </c>
      <c r="W39" s="43">
        <v>126.8</v>
      </c>
      <c r="X39" s="45">
        <v>123.4</v>
      </c>
      <c r="Y39" s="27">
        <v>134.1</v>
      </c>
      <c r="Z39" s="9">
        <v>141.9</v>
      </c>
      <c r="AA39" s="10">
        <v>148.4</v>
      </c>
      <c r="AB39" s="10">
        <v>148.5</v>
      </c>
      <c r="AC39" s="28">
        <v>143.2</v>
      </c>
      <c r="AD39" s="27">
        <v>152.7</v>
      </c>
      <c r="AE39" s="9">
        <v>160.4</v>
      </c>
      <c r="AF39" s="10">
        <v>160.4</v>
      </c>
      <c r="AG39" s="10"/>
      <c r="AH39" s="28"/>
    </row>
    <row r="40" spans="1:34" ht="15">
      <c r="A40" s="17" t="s">
        <v>24</v>
      </c>
      <c r="B40" s="3" t="s">
        <v>31</v>
      </c>
      <c r="C40" s="36">
        <f>D40/$D$44</f>
        <v>0.007801839459591221</v>
      </c>
      <c r="D40" s="34">
        <v>244081</v>
      </c>
      <c r="E40" s="43">
        <v>89.6</v>
      </c>
      <c r="F40" s="43">
        <v>96.2</v>
      </c>
      <c r="G40" s="43">
        <v>104.2</v>
      </c>
      <c r="H40" s="43">
        <v>110.1</v>
      </c>
      <c r="I40" s="43">
        <v>100</v>
      </c>
      <c r="J40" s="44">
        <v>109.5</v>
      </c>
      <c r="K40" s="43">
        <v>106.3</v>
      </c>
      <c r="L40" s="43">
        <v>102.3</v>
      </c>
      <c r="M40" s="43">
        <v>93</v>
      </c>
      <c r="N40" s="45">
        <v>102.8</v>
      </c>
      <c r="O40" s="44">
        <v>86.6</v>
      </c>
      <c r="P40" s="43">
        <v>86.8</v>
      </c>
      <c r="Q40" s="43">
        <v>87.3</v>
      </c>
      <c r="R40" s="43">
        <v>84.3</v>
      </c>
      <c r="S40" s="45">
        <v>86.2</v>
      </c>
      <c r="T40" s="44">
        <v>83.6</v>
      </c>
      <c r="U40" s="43">
        <v>79.6</v>
      </c>
      <c r="V40" s="43">
        <v>75.7</v>
      </c>
      <c r="W40" s="43">
        <v>71.3</v>
      </c>
      <c r="X40" s="45">
        <v>77.5</v>
      </c>
      <c r="Y40" s="27">
        <v>71.4</v>
      </c>
      <c r="Z40" s="9">
        <v>69.3</v>
      </c>
      <c r="AA40" s="10">
        <v>68.8</v>
      </c>
      <c r="AB40" s="10">
        <v>68</v>
      </c>
      <c r="AC40" s="28">
        <v>69.4</v>
      </c>
      <c r="AD40" s="27">
        <v>66.8</v>
      </c>
      <c r="AE40" s="9">
        <v>65.6</v>
      </c>
      <c r="AF40" s="10">
        <v>64.4</v>
      </c>
      <c r="AG40" s="10"/>
      <c r="AH40" s="28"/>
    </row>
    <row r="41" spans="1:34" ht="15">
      <c r="A41" s="17"/>
      <c r="B41" s="3"/>
      <c r="C41" s="36"/>
      <c r="D41" s="34"/>
      <c r="E41" s="43"/>
      <c r="F41" s="43"/>
      <c r="G41" s="43"/>
      <c r="H41" s="43"/>
      <c r="I41" s="43"/>
      <c r="J41" s="44"/>
      <c r="K41" s="43"/>
      <c r="L41" s="43"/>
      <c r="M41" s="43"/>
      <c r="N41" s="45"/>
      <c r="O41" s="44"/>
      <c r="P41" s="43"/>
      <c r="Q41" s="43"/>
      <c r="R41" s="43"/>
      <c r="S41" s="45"/>
      <c r="T41" s="44"/>
      <c r="U41" s="43"/>
      <c r="V41" s="43"/>
      <c r="W41" s="43"/>
      <c r="X41" s="45"/>
      <c r="Y41" s="27"/>
      <c r="AA41" s="10"/>
      <c r="AB41" s="10"/>
      <c r="AC41" s="28"/>
      <c r="AD41" s="27"/>
      <c r="AF41" s="10"/>
      <c r="AG41" s="10"/>
      <c r="AH41" s="28"/>
    </row>
    <row r="42" spans="1:34" ht="12.75">
      <c r="A42" s="17" t="s">
        <v>52</v>
      </c>
      <c r="B42" s="2" t="s">
        <v>77</v>
      </c>
      <c r="C42" s="36">
        <f>D42/$D$44</f>
        <v>0.9384516084323705</v>
      </c>
      <c r="D42" s="34">
        <v>29359513</v>
      </c>
      <c r="E42" s="43">
        <v>98.9</v>
      </c>
      <c r="F42" s="43">
        <v>99.9</v>
      </c>
      <c r="G42" s="43">
        <v>100.4</v>
      </c>
      <c r="H42" s="43">
        <v>100.7</v>
      </c>
      <c r="I42" s="43">
        <v>100</v>
      </c>
      <c r="J42" s="44">
        <v>102.4</v>
      </c>
      <c r="K42" s="43">
        <v>103.5</v>
      </c>
      <c r="L42" s="43">
        <v>103.9</v>
      </c>
      <c r="M42" s="43">
        <v>103.8</v>
      </c>
      <c r="N42" s="45">
        <v>103.4</v>
      </c>
      <c r="O42" s="44">
        <v>105</v>
      </c>
      <c r="P42" s="43">
        <v>106.6</v>
      </c>
      <c r="Q42" s="43">
        <v>106.5</v>
      </c>
      <c r="R42" s="43">
        <v>106.7</v>
      </c>
      <c r="S42" s="45">
        <v>106.2</v>
      </c>
      <c r="T42" s="44">
        <v>107.9</v>
      </c>
      <c r="U42" s="43">
        <v>109.5</v>
      </c>
      <c r="V42" s="43">
        <v>109.5</v>
      </c>
      <c r="W42" s="43">
        <v>110</v>
      </c>
      <c r="X42" s="45">
        <v>109.2</v>
      </c>
      <c r="Y42" s="27">
        <v>111.5</v>
      </c>
      <c r="Z42" s="9">
        <v>112.8</v>
      </c>
      <c r="AA42" s="10">
        <v>113.3</v>
      </c>
      <c r="AB42" s="10">
        <v>114</v>
      </c>
      <c r="AC42" s="28">
        <v>112.9</v>
      </c>
      <c r="AD42" s="27">
        <v>115</v>
      </c>
      <c r="AE42" s="9">
        <v>116.7</v>
      </c>
      <c r="AF42" s="10">
        <v>117.1</v>
      </c>
      <c r="AG42" s="10"/>
      <c r="AH42" s="28"/>
    </row>
    <row r="43" spans="1:34" ht="12.75">
      <c r="A43" s="17" t="s">
        <v>14</v>
      </c>
      <c r="B43" s="2" t="s">
        <v>65</v>
      </c>
      <c r="C43" s="36">
        <f>D43/$D$44</f>
        <v>0.06154839156762951</v>
      </c>
      <c r="D43" s="32">
        <v>1925545</v>
      </c>
      <c r="E43" s="43">
        <v>98.6</v>
      </c>
      <c r="F43" s="43">
        <v>99.6</v>
      </c>
      <c r="G43" s="43">
        <v>100.4</v>
      </c>
      <c r="H43" s="43">
        <v>101.3</v>
      </c>
      <c r="I43" s="43">
        <v>100</v>
      </c>
      <c r="J43" s="44">
        <v>101.9</v>
      </c>
      <c r="K43" s="43">
        <v>103.1</v>
      </c>
      <c r="L43" s="43">
        <v>103.2</v>
      </c>
      <c r="M43" s="43">
        <v>103</v>
      </c>
      <c r="N43" s="45">
        <v>102.8</v>
      </c>
      <c r="O43" s="44">
        <v>103.3</v>
      </c>
      <c r="P43" s="43">
        <v>104.7</v>
      </c>
      <c r="Q43" s="43">
        <v>104.4</v>
      </c>
      <c r="R43" s="43">
        <v>104.6</v>
      </c>
      <c r="S43" s="45">
        <v>104.2</v>
      </c>
      <c r="T43" s="44">
        <v>105.8</v>
      </c>
      <c r="U43" s="43">
        <v>106.6</v>
      </c>
      <c r="V43" s="43">
        <v>106.5</v>
      </c>
      <c r="W43" s="43">
        <v>106.6</v>
      </c>
      <c r="X43" s="45">
        <v>106.4</v>
      </c>
      <c r="Y43" s="27">
        <v>107.7</v>
      </c>
      <c r="Z43" s="9">
        <v>108.7</v>
      </c>
      <c r="AA43" s="10">
        <v>109.3</v>
      </c>
      <c r="AB43" s="10">
        <v>109.9</v>
      </c>
      <c r="AC43" s="28">
        <v>108.9</v>
      </c>
      <c r="AD43" s="27">
        <v>110.4</v>
      </c>
      <c r="AE43" s="9">
        <v>111.7</v>
      </c>
      <c r="AF43" s="10">
        <v>112.1</v>
      </c>
      <c r="AG43" s="10"/>
      <c r="AH43" s="28"/>
    </row>
    <row r="44" spans="1:34" ht="12.75">
      <c r="A44" s="21" t="s">
        <v>17</v>
      </c>
      <c r="B44" s="22" t="s">
        <v>78</v>
      </c>
      <c r="C44" s="37">
        <f>D44/$D$44</f>
        <v>1</v>
      </c>
      <c r="D44" s="33">
        <v>31285058</v>
      </c>
      <c r="E44" s="46">
        <v>98.9</v>
      </c>
      <c r="F44" s="46">
        <v>99.9</v>
      </c>
      <c r="G44" s="46">
        <v>100.4</v>
      </c>
      <c r="H44" s="46">
        <v>100.8</v>
      </c>
      <c r="I44" s="46">
        <v>100</v>
      </c>
      <c r="J44" s="47">
        <v>102.4</v>
      </c>
      <c r="K44" s="46">
        <v>103.5</v>
      </c>
      <c r="L44" s="46">
        <v>103.9</v>
      </c>
      <c r="M44" s="46">
        <v>103.7</v>
      </c>
      <c r="N44" s="48">
        <v>103.4</v>
      </c>
      <c r="O44" s="47">
        <v>104.9</v>
      </c>
      <c r="P44" s="46">
        <v>106.5</v>
      </c>
      <c r="Q44" s="46">
        <v>106.4</v>
      </c>
      <c r="R44" s="46">
        <v>106.6</v>
      </c>
      <c r="S44" s="48">
        <v>106.1</v>
      </c>
      <c r="T44" s="47">
        <v>107.8</v>
      </c>
      <c r="U44" s="46">
        <v>109.4</v>
      </c>
      <c r="V44" s="46">
        <v>109.4</v>
      </c>
      <c r="W44" s="46">
        <v>109.8</v>
      </c>
      <c r="X44" s="48">
        <v>109.1</v>
      </c>
      <c r="Y44" s="30">
        <v>111.2</v>
      </c>
      <c r="Z44" s="29">
        <v>112.5</v>
      </c>
      <c r="AA44" s="29">
        <v>113.1</v>
      </c>
      <c r="AB44" s="29">
        <v>113.7</v>
      </c>
      <c r="AC44" s="31">
        <v>112.6</v>
      </c>
      <c r="AD44" s="30">
        <v>114.7</v>
      </c>
      <c r="AE44" s="29">
        <v>116.4</v>
      </c>
      <c r="AF44" s="29">
        <v>116.8</v>
      </c>
      <c r="AG44" s="29"/>
      <c r="AH44" s="31"/>
    </row>
  </sheetData>
  <printOptions/>
  <pageMargins left="0.33" right="1.31" top="0.7874015748031497" bottom="0.3937007874015748" header="0.45" footer="0.5118110236220472"/>
  <pageSetup horizontalDpi="600" verticalDpi="600" orientation="landscape" paperSize="9" scale="90" r:id="rId2"/>
  <colBreaks count="2" manualBreakCount="2">
    <brk id="14" min="6" max="43" man="1"/>
    <brk id="24" min="6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4"/>
  <sheetViews>
    <sheetView workbookViewId="0" topLeftCell="A1">
      <pane xSplit="3" ySplit="9" topLeftCell="X1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I22" sqref="AI22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7.8515625" style="9" customWidth="1"/>
    <col min="4" max="4" width="10.00390625" style="9" customWidth="1"/>
    <col min="5" max="5" width="8.421875" style="9" hidden="1" customWidth="1"/>
    <col min="6" max="6" width="8.28125" style="9" hidden="1" customWidth="1"/>
    <col min="7" max="7" width="8.00390625" style="9" hidden="1" customWidth="1"/>
    <col min="8" max="9" width="7.8515625" style="9" hidden="1" customWidth="1"/>
    <col min="10" max="34" width="7.7109375" style="9" customWidth="1"/>
    <col min="35" max="16384" width="11.421875" style="9" customWidth="1"/>
  </cols>
  <sheetData>
    <row r="2" spans="10:30" ht="12.75">
      <c r="J2" s="59" t="s">
        <v>8</v>
      </c>
      <c r="T2" s="59" t="s">
        <v>8</v>
      </c>
      <c r="AD2" s="9" t="s">
        <v>8</v>
      </c>
    </row>
    <row r="3" spans="10:20" ht="12.75">
      <c r="J3" s="4"/>
      <c r="T3" s="4"/>
    </row>
    <row r="4" spans="10:30" ht="12.75">
      <c r="J4" s="4" t="s">
        <v>7</v>
      </c>
      <c r="T4" s="4" t="s">
        <v>7</v>
      </c>
      <c r="AD4" s="9" t="s">
        <v>7</v>
      </c>
    </row>
    <row r="5" ht="12.75">
      <c r="E5" s="4"/>
    </row>
    <row r="6" ht="12.75">
      <c r="B6" s="9" t="s">
        <v>75</v>
      </c>
    </row>
    <row r="7" spans="1:34" ht="12.75">
      <c r="A7" s="13"/>
      <c r="B7" s="14" t="s">
        <v>10</v>
      </c>
      <c r="C7" s="23" t="s">
        <v>68</v>
      </c>
      <c r="D7" s="23"/>
      <c r="E7" s="15"/>
      <c r="F7" s="15"/>
      <c r="G7" s="15"/>
      <c r="H7" s="15"/>
      <c r="I7" s="15"/>
      <c r="J7" s="25"/>
      <c r="K7" s="15"/>
      <c r="L7" s="15"/>
      <c r="M7" s="15"/>
      <c r="N7" s="15"/>
      <c r="O7" s="25"/>
      <c r="P7" s="15"/>
      <c r="Q7" s="15"/>
      <c r="R7" s="15"/>
      <c r="S7" s="16"/>
      <c r="T7" s="15"/>
      <c r="U7" s="15"/>
      <c r="V7" s="15"/>
      <c r="W7" s="15"/>
      <c r="X7" s="15"/>
      <c r="Y7" s="25"/>
      <c r="Z7" s="15"/>
      <c r="AA7" s="15"/>
      <c r="AB7" s="15"/>
      <c r="AC7" s="16"/>
      <c r="AD7" s="25"/>
      <c r="AE7" s="15"/>
      <c r="AF7" s="15"/>
      <c r="AG7" s="15"/>
      <c r="AH7" s="16"/>
    </row>
    <row r="8" spans="1:34" ht="12.75">
      <c r="A8" s="17"/>
      <c r="C8" s="1" t="s">
        <v>6</v>
      </c>
      <c r="D8" s="52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12"/>
      <c r="O8" s="19">
        <v>2002</v>
      </c>
      <c r="P8" s="12"/>
      <c r="Q8" s="12"/>
      <c r="R8" s="12"/>
      <c r="S8" s="26"/>
      <c r="T8" s="12">
        <v>2003</v>
      </c>
      <c r="U8" s="12"/>
      <c r="V8" s="12"/>
      <c r="W8" s="12"/>
      <c r="X8" s="12"/>
      <c r="Y8" s="19">
        <v>2004</v>
      </c>
      <c r="Z8" s="12"/>
      <c r="AA8" s="12"/>
      <c r="AB8" s="12"/>
      <c r="AC8" s="26"/>
      <c r="AD8" s="19" t="s">
        <v>83</v>
      </c>
      <c r="AE8" s="12"/>
      <c r="AF8" s="12"/>
      <c r="AG8" s="12"/>
      <c r="AH8" s="26"/>
    </row>
    <row r="9" spans="1:34" ht="12.75">
      <c r="A9" s="21"/>
      <c r="B9" s="11"/>
      <c r="C9" s="24" t="s">
        <v>5</v>
      </c>
      <c r="D9" s="24" t="s">
        <v>70</v>
      </c>
      <c r="E9" s="40" t="s">
        <v>32</v>
      </c>
      <c r="F9" s="40" t="s">
        <v>33</v>
      </c>
      <c r="G9" s="40" t="s">
        <v>34</v>
      </c>
      <c r="H9" s="40" t="s">
        <v>35</v>
      </c>
      <c r="I9" s="40" t="s">
        <v>40</v>
      </c>
      <c r="J9" s="57" t="s">
        <v>32</v>
      </c>
      <c r="K9" s="53" t="s">
        <v>33</v>
      </c>
      <c r="L9" s="53" t="s">
        <v>34</v>
      </c>
      <c r="M9" s="53" t="s">
        <v>35</v>
      </c>
      <c r="N9" s="53" t="s">
        <v>40</v>
      </c>
      <c r="O9" s="57" t="s">
        <v>32</v>
      </c>
      <c r="P9" s="53" t="s">
        <v>33</v>
      </c>
      <c r="Q9" s="53" t="s">
        <v>34</v>
      </c>
      <c r="R9" s="53" t="s">
        <v>35</v>
      </c>
      <c r="S9" s="58" t="s">
        <v>40</v>
      </c>
      <c r="T9" s="53" t="s">
        <v>32</v>
      </c>
      <c r="U9" s="53" t="s">
        <v>33</v>
      </c>
      <c r="V9" s="53" t="s">
        <v>34</v>
      </c>
      <c r="W9" s="53" t="s">
        <v>35</v>
      </c>
      <c r="X9" s="53" t="s">
        <v>40</v>
      </c>
      <c r="Y9" s="57" t="s">
        <v>32</v>
      </c>
      <c r="Z9" s="53" t="s">
        <v>33</v>
      </c>
      <c r="AA9" s="53" t="s">
        <v>34</v>
      </c>
      <c r="AB9" s="53" t="s">
        <v>35</v>
      </c>
      <c r="AC9" s="58" t="s">
        <v>40</v>
      </c>
      <c r="AD9" s="57" t="s">
        <v>32</v>
      </c>
      <c r="AE9" s="53" t="s">
        <v>33</v>
      </c>
      <c r="AF9" s="53" t="s">
        <v>34</v>
      </c>
      <c r="AG9" s="53" t="s">
        <v>35</v>
      </c>
      <c r="AH9" s="58" t="s">
        <v>40</v>
      </c>
    </row>
    <row r="10" spans="1:34" ht="12.75">
      <c r="A10" s="17" t="s">
        <v>45</v>
      </c>
      <c r="B10" s="2" t="s">
        <v>0</v>
      </c>
      <c r="C10" s="35">
        <f aca="true" t="shared" si="0" ref="C10:C18">D10/$D$22</f>
        <v>0.03210973749832907</v>
      </c>
      <c r="D10" s="32">
        <v>1004555</v>
      </c>
      <c r="E10" s="43"/>
      <c r="F10" s="43"/>
      <c r="G10" s="43"/>
      <c r="H10" s="43"/>
      <c r="I10" s="43"/>
      <c r="J10" s="49">
        <f>(Kuntatalous!J10-Kuntatalous!E10)/Kuntatalous!E10*100</f>
        <v>3.643724696356284</v>
      </c>
      <c r="K10" s="50">
        <f>(Kuntatalous!K10-Kuntatalous!F10)/Kuntatalous!F10*100</f>
        <v>3.8076152304609194</v>
      </c>
      <c r="L10" s="50">
        <f>(Kuntatalous!L10-Kuntatalous!G10)/Kuntatalous!G10*100</f>
        <v>3.48605577689243</v>
      </c>
      <c r="M10" s="50">
        <f>(Kuntatalous!M10-Kuntatalous!H10)/Kuntatalous!H10*100</f>
        <v>2.874132804757177</v>
      </c>
      <c r="N10" s="50">
        <f>(Kuntatalous!N10-Kuntatalous!I10)/Kuntatalous!I10*100</f>
        <v>3.4000000000000057</v>
      </c>
      <c r="O10" s="49">
        <f>(Kuntatalous!O10-Kuntatalous!J10)/Kuntatalous!J10*100</f>
        <v>2.3437499999999916</v>
      </c>
      <c r="P10" s="50">
        <f>(Kuntatalous!P10-Kuntatalous!K10)/Kuntatalous!K10*100</f>
        <v>2.8957528957528957</v>
      </c>
      <c r="Q10" s="50">
        <f>(Kuntatalous!Q10-Kuntatalous!L10)/Kuntatalous!L10*100</f>
        <v>2.4061597690086622</v>
      </c>
      <c r="R10" s="50">
        <f>(Kuntatalous!R10-Kuntatalous!M10)/Kuntatalous!M10*100</f>
        <v>2.7938342967244756</v>
      </c>
      <c r="S10" s="51">
        <f>(Kuntatalous!S10-Kuntatalous!N10)/Kuntatalous!N10*100</f>
        <v>2.611218568665366</v>
      </c>
      <c r="T10" s="49">
        <f>(Kuntatalous!T10-Kuntatalous!O10)/Kuntatalous!O10*100</f>
        <v>2.8625954198473282</v>
      </c>
      <c r="U10" s="50">
        <f>(Kuntatalous!U10-Kuntatalous!P10)/Kuntatalous!P10*100</f>
        <v>2.626641651031906</v>
      </c>
      <c r="V10" s="50">
        <f>(Kuntatalous!V10-Kuntatalous!Q10)/Kuntatalous!Q10*100</f>
        <v>2.725563909774428</v>
      </c>
      <c r="W10" s="50">
        <f>(Kuntatalous!W10-Kuntatalous!R10)/Kuntatalous!R10*100</f>
        <v>2.717900656044978</v>
      </c>
      <c r="X10" s="50">
        <f>(Kuntatalous!X10-Kuntatalous!S10)/Kuntatalous!S10*100</f>
        <v>2.733270499528752</v>
      </c>
      <c r="Y10" s="49">
        <f>(Kuntatalous!Y10-Kuntatalous!T10)/Kuntatalous!T10*100</f>
        <v>3.3395176252319194</v>
      </c>
      <c r="Z10" s="50">
        <f>(Kuntatalous!Z10-Kuntatalous!U10)/Kuntatalous!U10*100</f>
        <v>3.19926873857404</v>
      </c>
      <c r="AA10" s="50">
        <f>(Kuntatalous!AA10-Kuntatalous!V10)/Kuntatalous!V10*100</f>
        <v>4.025617566331204</v>
      </c>
      <c r="AB10" s="50">
        <f>(Kuntatalous!AB10-Kuntatalous!W10)/Kuntatalous!W10*100</f>
        <v>4.379562043795631</v>
      </c>
      <c r="AC10" s="51">
        <f>(Kuntatalous!AC10-Kuntatalous!X10)/Kuntatalous!X10*100</f>
        <v>3.7614678899082516</v>
      </c>
      <c r="AD10" s="49">
        <f>(Kuntatalous!AD10-Kuntatalous!Y10)/Kuntatalous!Y10*100</f>
        <v>3.7701974865349985</v>
      </c>
      <c r="AE10" s="50">
        <f>(Kuntatalous!AE10-Kuntatalous!Z10)/Kuntatalous!Z10*100</f>
        <v>3.8972542072630567</v>
      </c>
      <c r="AF10" s="50">
        <f>(Kuntatalous!AF10-Kuntatalous!AA10)/Kuntatalous!AA10*100</f>
        <v>3.5180299032541775</v>
      </c>
      <c r="AG10" s="50"/>
      <c r="AH10" s="51"/>
    </row>
    <row r="11" spans="1:34" ht="12.75">
      <c r="A11" s="17" t="s">
        <v>44</v>
      </c>
      <c r="B11" s="2" t="s">
        <v>4</v>
      </c>
      <c r="C11" s="35">
        <f t="shared" si="0"/>
        <v>0.5592970612360699</v>
      </c>
      <c r="D11" s="32">
        <v>17497641</v>
      </c>
      <c r="E11" s="43"/>
      <c r="F11" s="43"/>
      <c r="G11" s="43"/>
      <c r="H11" s="43"/>
      <c r="I11" s="43"/>
      <c r="J11" s="44">
        <f>(Kuntatalous!J11-Kuntatalous!E11)/Kuntatalous!E11*100</f>
        <v>3.1313131313131257</v>
      </c>
      <c r="K11" s="43">
        <f>(Kuntatalous!K11-Kuntatalous!F11)/Kuntatalous!F11*100</f>
        <v>3.0999999999999943</v>
      </c>
      <c r="L11" s="43">
        <f>(Kuntatalous!L11-Kuntatalous!G11)/Kuntatalous!G11*100</f>
        <v>3.187250996015925</v>
      </c>
      <c r="M11" s="43">
        <f>(Kuntatalous!M11-Kuntatalous!H11)/Kuntatalous!H11*100</f>
        <v>2.87984111221449</v>
      </c>
      <c r="N11" s="43">
        <f>(Kuntatalous!N11-Kuntatalous!I11)/Kuntatalous!I11*100</f>
        <v>3.0999999999999943</v>
      </c>
      <c r="O11" s="44">
        <f>(Kuntatalous!O11-Kuntatalous!J11)/Kuntatalous!J11*100</f>
        <v>2.350636630754168</v>
      </c>
      <c r="P11" s="43">
        <f>(Kuntatalous!P11-Kuntatalous!K11)/Kuntatalous!K11*100</f>
        <v>3.0067895247332768</v>
      </c>
      <c r="Q11" s="43">
        <f>(Kuntatalous!Q11-Kuntatalous!L11)/Kuntatalous!L11*100</f>
        <v>2.413127413127413</v>
      </c>
      <c r="R11" s="43">
        <f>(Kuntatalous!R11-Kuntatalous!M11)/Kuntatalous!M11*100</f>
        <v>2.6061776061776087</v>
      </c>
      <c r="S11" s="45">
        <f>(Kuntatalous!S11-Kuntatalous!N11)/Kuntatalous!N11*100</f>
        <v>2.6188166828322044</v>
      </c>
      <c r="T11" s="44">
        <f>(Kuntatalous!T11-Kuntatalous!O11)/Kuntatalous!O11*100</f>
        <v>2.8708133971291865</v>
      </c>
      <c r="U11" s="43">
        <f>(Kuntatalous!U11-Kuntatalous!P11)/Kuntatalous!P11*100</f>
        <v>2.91902071563088</v>
      </c>
      <c r="V11" s="43">
        <f>(Kuntatalous!V11-Kuntatalous!Q11)/Kuntatalous!Q11*100</f>
        <v>2.9217719132893576</v>
      </c>
      <c r="W11" s="43">
        <f>(Kuntatalous!W11-Kuntatalous!R11)/Kuntatalous!R11*100</f>
        <v>3.1984948259642576</v>
      </c>
      <c r="X11" s="43">
        <f>(Kuntatalous!X11-Kuntatalous!S11)/Kuntatalous!S11*100</f>
        <v>2.9300567107750553</v>
      </c>
      <c r="Y11" s="44">
        <f>(Kuntatalous!Y11-Kuntatalous!T11)/Kuntatalous!T11*100</f>
        <v>3.4418604651162816</v>
      </c>
      <c r="Z11" s="43">
        <f>(Kuntatalous!Z11-Kuntatalous!U11)/Kuntatalous!U11*100</f>
        <v>2.8362305580969887</v>
      </c>
      <c r="AA11" s="43">
        <f>(Kuntatalous!AA11-Kuntatalous!V11)/Kuntatalous!V11*100</f>
        <v>3.296703296703291</v>
      </c>
      <c r="AB11" s="43">
        <f>(Kuntatalous!AB11-Kuntatalous!W11)/Kuntatalous!W11*100</f>
        <v>3.4639927073837713</v>
      </c>
      <c r="AC11" s="45">
        <f>(Kuntatalous!AC11-Kuntatalous!X11)/Kuntatalous!X11*100</f>
        <v>3.3057851239669365</v>
      </c>
      <c r="AD11" s="44">
        <f>(Kuntatalous!AD11-Kuntatalous!Y11)/Kuntatalous!Y11*100</f>
        <v>2.8776978417266212</v>
      </c>
      <c r="AE11" s="43">
        <f>(Kuntatalous!AE11-Kuntatalous!Z11)/Kuntatalous!Z11*100</f>
        <v>3.2918149466192066</v>
      </c>
      <c r="AF11" s="43">
        <f>(Kuntatalous!AF11-Kuntatalous!AA11)/Kuntatalous!AA11*100</f>
        <v>3.191489361702135</v>
      </c>
      <c r="AG11" s="43"/>
      <c r="AH11" s="45"/>
    </row>
    <row r="12" spans="1:34" ht="12.75">
      <c r="A12" s="17" t="s">
        <v>43</v>
      </c>
      <c r="B12" s="9" t="s">
        <v>1</v>
      </c>
      <c r="C12" s="35">
        <f t="shared" si="0"/>
        <v>0.22168534896115583</v>
      </c>
      <c r="D12" s="32">
        <v>6935439</v>
      </c>
      <c r="E12" s="43"/>
      <c r="F12" s="43"/>
      <c r="G12" s="43"/>
      <c r="H12" s="43"/>
      <c r="I12" s="43"/>
      <c r="J12" s="44">
        <f>(Kuntatalous!J12-Kuntatalous!E12)/Kuntatalous!E12*100</f>
        <v>3.5389282103134474</v>
      </c>
      <c r="K12" s="43">
        <f>(Kuntatalous!K12-Kuntatalous!F12)/Kuntatalous!F12*100</f>
        <v>3.4000000000000057</v>
      </c>
      <c r="L12" s="43">
        <f>(Kuntatalous!L12-Kuntatalous!G12)/Kuntatalous!G12*100</f>
        <v>3.489531405782652</v>
      </c>
      <c r="M12" s="43">
        <f>(Kuntatalous!M12-Kuntatalous!H12)/Kuntatalous!H12*100</f>
        <v>2.7805362462760645</v>
      </c>
      <c r="N12" s="43">
        <f>(Kuntatalous!N12-Kuntatalous!I12)/Kuntatalous!I12*100</f>
        <v>3.299999999999997</v>
      </c>
      <c r="O12" s="44">
        <f>(Kuntatalous!O12-Kuntatalous!J12)/Kuntatalous!J12*100</f>
        <v>1.953125</v>
      </c>
      <c r="P12" s="43">
        <f>(Kuntatalous!P12-Kuntatalous!K12)/Kuntatalous!K12*100</f>
        <v>2.611218568665366</v>
      </c>
      <c r="Q12" s="43">
        <f>(Kuntatalous!Q12-Kuntatalous!L12)/Kuntatalous!L12*100</f>
        <v>2.023121387283245</v>
      </c>
      <c r="R12" s="43">
        <f>(Kuntatalous!R12-Kuntatalous!M12)/Kuntatalous!M12*100</f>
        <v>2.6086956521739157</v>
      </c>
      <c r="S12" s="45">
        <f>(Kuntatalous!S12-Kuntatalous!N12)/Kuntatalous!N12*100</f>
        <v>2.226524685382379</v>
      </c>
      <c r="T12" s="44">
        <f>(Kuntatalous!T12-Kuntatalous!O12)/Kuntatalous!O12*100</f>
        <v>2.8735632183908044</v>
      </c>
      <c r="U12" s="43">
        <f>(Kuntatalous!U12-Kuntatalous!P12)/Kuntatalous!P12*100</f>
        <v>3.016022620169654</v>
      </c>
      <c r="V12" s="43">
        <f>(Kuntatalous!V12-Kuntatalous!Q12)/Kuntatalous!Q12*100</f>
        <v>3.210576015108585</v>
      </c>
      <c r="W12" s="43">
        <f>(Kuntatalous!W12-Kuntatalous!R12)/Kuntatalous!R12*100</f>
        <v>3.4839924670433167</v>
      </c>
      <c r="X12" s="43">
        <f>(Kuntatalous!X12-Kuntatalous!S12)/Kuntatalous!S12*100</f>
        <v>3.219696969696975</v>
      </c>
      <c r="Y12" s="44">
        <f>(Kuntatalous!Y12-Kuntatalous!T12)/Kuntatalous!T12*100</f>
        <v>3.817504655493477</v>
      </c>
      <c r="Z12" s="43">
        <f>(Kuntatalous!Z12-Kuntatalous!U12)/Kuntatalous!U12*100</f>
        <v>3.1107044830741133</v>
      </c>
      <c r="AA12" s="43">
        <f>(Kuntatalous!AA12-Kuntatalous!V12)/Kuntatalous!V12*100</f>
        <v>3.6596523330283626</v>
      </c>
      <c r="AB12" s="43">
        <f>(Kuntatalous!AB12-Kuntatalous!W12)/Kuntatalous!W12*100</f>
        <v>3.9126478616924447</v>
      </c>
      <c r="AC12" s="45">
        <f>(Kuntatalous!AC12-Kuntatalous!X12)/Kuntatalous!X12*100</f>
        <v>3.577981651376152</v>
      </c>
      <c r="AD12" s="44">
        <f>(Kuntatalous!AD12-Kuntatalous!Y12)/Kuntatalous!Y12*100</f>
        <v>3.408071748878921</v>
      </c>
      <c r="AE12" s="43">
        <f>(Kuntatalous!AE12-Kuntatalous!Z12)/Kuntatalous!Z12*100</f>
        <v>3.8154392191659245</v>
      </c>
      <c r="AF12" s="43">
        <f>(Kuntatalous!AF12-Kuntatalous!AA12)/Kuntatalous!AA12*100</f>
        <v>3.6187113857016846</v>
      </c>
      <c r="AG12" s="43"/>
      <c r="AH12" s="45"/>
    </row>
    <row r="13" spans="1:34" ht="12.75">
      <c r="A13" s="17" t="s">
        <v>46</v>
      </c>
      <c r="B13" s="9" t="s">
        <v>12</v>
      </c>
      <c r="C13" s="35">
        <f t="shared" si="0"/>
        <v>0.3376117122749141</v>
      </c>
      <c r="D13" s="32">
        <v>10562202</v>
      </c>
      <c r="E13" s="43"/>
      <c r="F13" s="43"/>
      <c r="G13" s="43"/>
      <c r="H13" s="43"/>
      <c r="I13" s="43"/>
      <c r="J13" s="44">
        <f>(Kuntatalous!J13-Kuntatalous!E13)/Kuntatalous!E13*100</f>
        <v>2.929292929292935</v>
      </c>
      <c r="K13" s="43">
        <f>(Kuntatalous!K13-Kuntatalous!F13)/Kuntatalous!F13*100</f>
        <v>2.9000000000000057</v>
      </c>
      <c r="L13" s="43">
        <f>(Kuntatalous!L13-Kuntatalous!G13)/Kuntatalous!G13*100</f>
        <v>3.0876494023904324</v>
      </c>
      <c r="M13" s="43">
        <f>(Kuntatalous!M13-Kuntatalous!H13)/Kuntatalous!H13*100</f>
        <v>3.081510934393647</v>
      </c>
      <c r="N13" s="43">
        <f>(Kuntatalous!N13-Kuntatalous!I13)/Kuntatalous!I13*100</f>
        <v>3</v>
      </c>
      <c r="O13" s="44">
        <f>(Kuntatalous!O13-Kuntatalous!J13)/Kuntatalous!J13*100</f>
        <v>2.5515210991167754</v>
      </c>
      <c r="P13" s="43">
        <f>(Kuntatalous!P13-Kuntatalous!K13)/Kuntatalous!K13*100</f>
        <v>3.206997084548102</v>
      </c>
      <c r="Q13" s="43">
        <f>(Kuntatalous!Q13-Kuntatalous!L13)/Kuntatalous!L13*100</f>
        <v>2.6086956521739157</v>
      </c>
      <c r="R13" s="43">
        <f>(Kuntatalous!R13-Kuntatalous!M13)/Kuntatalous!M13*100</f>
        <v>2.603664416586309</v>
      </c>
      <c r="S13" s="45">
        <f>(Kuntatalous!S13-Kuntatalous!N13)/Kuntatalous!N13*100</f>
        <v>2.7184466019417446</v>
      </c>
      <c r="T13" s="44">
        <f>(Kuntatalous!T13-Kuntatalous!O13)/Kuntatalous!O13*100</f>
        <v>2.9665071770334874</v>
      </c>
      <c r="U13" s="43">
        <f>(Kuntatalous!U13-Kuntatalous!P13)/Kuntatalous!P13*100</f>
        <v>2.824858757062147</v>
      </c>
      <c r="V13" s="43">
        <f>(Kuntatalous!V13-Kuntatalous!Q13)/Kuntatalous!Q13*100</f>
        <v>2.824858757062147</v>
      </c>
      <c r="W13" s="43">
        <f>(Kuntatalous!W13-Kuntatalous!R13)/Kuntatalous!R13*100</f>
        <v>3.0075187969924704</v>
      </c>
      <c r="X13" s="43">
        <f>(Kuntatalous!X13-Kuntatalous!S13)/Kuntatalous!S13*100</f>
        <v>2.9300567107750553</v>
      </c>
      <c r="Y13" s="44">
        <f>(Kuntatalous!Y13-Kuntatalous!T13)/Kuntatalous!T13*100</f>
        <v>3.159851301115247</v>
      </c>
      <c r="Z13" s="43">
        <f>(Kuntatalous!Z13-Kuntatalous!U13)/Kuntatalous!U13*100</f>
        <v>2.6556776556776476</v>
      </c>
      <c r="AA13" s="43">
        <f>(Kuntatalous!AA13-Kuntatalous!V13)/Kuntatalous!V13*100</f>
        <v>3.0219780219780192</v>
      </c>
      <c r="AB13" s="43">
        <f>(Kuntatalous!AB13-Kuntatalous!W13)/Kuntatalous!W13*100</f>
        <v>3.1021897810219032</v>
      </c>
      <c r="AC13" s="45">
        <f>(Kuntatalous!AC13-Kuntatalous!X13)/Kuntatalous!X13*100</f>
        <v>3.0303030303030276</v>
      </c>
      <c r="AD13" s="44">
        <f>(Kuntatalous!AD13-Kuntatalous!Y13)/Kuntatalous!Y13*100</f>
        <v>2.612612612612618</v>
      </c>
      <c r="AE13" s="43">
        <f>(Kuntatalous!AE13-Kuntatalous!Z13)/Kuntatalous!Z13*100</f>
        <v>3.033006244424626</v>
      </c>
      <c r="AF13" s="43">
        <f>(Kuntatalous!AF13-Kuntatalous!AA13)/Kuntatalous!AA13*100</f>
        <v>2.933333333333331</v>
      </c>
      <c r="AG13" s="43"/>
      <c r="AH13" s="45"/>
    </row>
    <row r="14" spans="1:34" ht="12.75">
      <c r="A14" s="17" t="s">
        <v>47</v>
      </c>
      <c r="B14" s="2" t="s">
        <v>2</v>
      </c>
      <c r="C14" s="35">
        <f t="shared" si="0"/>
        <v>0.21603629438692426</v>
      </c>
      <c r="D14" s="32">
        <v>6758708</v>
      </c>
      <c r="E14" s="43"/>
      <c r="F14" s="43"/>
      <c r="G14" s="43"/>
      <c r="H14" s="43"/>
      <c r="I14" s="43"/>
      <c r="J14" s="44">
        <f>(Kuntatalous!J14-Kuntatalous!E14)/Kuntatalous!E14*100</f>
        <v>4.44444444444445</v>
      </c>
      <c r="K14" s="43">
        <f>(Kuntatalous!K14-Kuntatalous!F14)/Kuntatalous!F14*100</f>
        <v>4.5</v>
      </c>
      <c r="L14" s="43">
        <f>(Kuntatalous!L14-Kuntatalous!G14)/Kuntatalous!G14*100</f>
        <v>4.586241276171494</v>
      </c>
      <c r="M14" s="43">
        <f>(Kuntatalous!M14-Kuntatalous!H14)/Kuntatalous!H14*100</f>
        <v>3.8728897715987998</v>
      </c>
      <c r="N14" s="43">
        <f>(Kuntatalous!N14-Kuntatalous!I14)/Kuntatalous!I14*100</f>
        <v>4.299999999999997</v>
      </c>
      <c r="O14" s="44">
        <f>(Kuntatalous!O14-Kuntatalous!J14)/Kuntatalous!J14*100</f>
        <v>3.675048355899417</v>
      </c>
      <c r="P14" s="43">
        <f>(Kuntatalous!P14-Kuntatalous!K14)/Kuntatalous!K14*100</f>
        <v>3.827751196172249</v>
      </c>
      <c r="Q14" s="43">
        <f>(Kuntatalous!Q14-Kuntatalous!L14)/Kuntatalous!L14*100</f>
        <v>3.4318398474737792</v>
      </c>
      <c r="R14" s="43">
        <f>(Kuntatalous!R14-Kuntatalous!M14)/Kuntatalous!M14*100</f>
        <v>4.110898661567889</v>
      </c>
      <c r="S14" s="45">
        <f>(Kuntatalous!S14-Kuntatalous!N14)/Kuntatalous!N14*100</f>
        <v>3.8350910834132312</v>
      </c>
      <c r="T14" s="44">
        <f>(Kuntatalous!T14-Kuntatalous!O14)/Kuntatalous!O14*100</f>
        <v>2.518656716417913</v>
      </c>
      <c r="U14" s="43">
        <f>(Kuntatalous!U14-Kuntatalous!P14)/Kuntatalous!P14*100</f>
        <v>2.857142857142852</v>
      </c>
      <c r="V14" s="43">
        <f>(Kuntatalous!V14-Kuntatalous!Q14)/Kuntatalous!Q14*100</f>
        <v>2.9493087557603714</v>
      </c>
      <c r="W14" s="43">
        <f>(Kuntatalous!W14-Kuntatalous!R14)/Kuntatalous!R14*100</f>
        <v>3.0303030303030276</v>
      </c>
      <c r="X14" s="43">
        <f>(Kuntatalous!X14-Kuntatalous!S14)/Kuntatalous!S14*100</f>
        <v>2.7700831024930745</v>
      </c>
      <c r="Y14" s="44">
        <f>(Kuntatalous!Y14-Kuntatalous!T14)/Kuntatalous!T14*100</f>
        <v>3.3666969972702354</v>
      </c>
      <c r="Z14" s="43">
        <f>(Kuntatalous!Z14-Kuntatalous!U14)/Kuntatalous!U14*100</f>
        <v>2.8673835125448055</v>
      </c>
      <c r="AA14" s="43">
        <f>(Kuntatalous!AA14-Kuntatalous!V14)/Kuntatalous!V14*100</f>
        <v>3.31244404655327</v>
      </c>
      <c r="AB14" s="43">
        <f>(Kuntatalous!AB14-Kuntatalous!W14)/Kuntatalous!W14*100</f>
        <v>3.475935828876998</v>
      </c>
      <c r="AC14" s="45">
        <f>(Kuntatalous!AC14-Kuntatalous!X14)/Kuntatalous!X14*100</f>
        <v>3.3243486073674777</v>
      </c>
      <c r="AD14" s="44">
        <f>(Kuntatalous!AD14-Kuntatalous!Y14)/Kuntatalous!Y14*100</f>
        <v>3.080985915492958</v>
      </c>
      <c r="AE14" s="43">
        <f>(Kuntatalous!AE14-Kuntatalous!Z14)/Kuntatalous!Z14*100</f>
        <v>3.658536585365856</v>
      </c>
      <c r="AF14" s="43">
        <f>(Kuntatalous!AF14-Kuntatalous!AA14)/Kuntatalous!AA14*100</f>
        <v>3.812824956672436</v>
      </c>
      <c r="AG14" s="43"/>
      <c r="AH14" s="45"/>
    </row>
    <row r="15" spans="1:34" ht="12.75">
      <c r="A15" s="17" t="s">
        <v>48</v>
      </c>
      <c r="B15" s="9" t="s">
        <v>3</v>
      </c>
      <c r="C15" s="35">
        <f t="shared" si="0"/>
        <v>0.17991301150856104</v>
      </c>
      <c r="D15" s="32">
        <v>5628589</v>
      </c>
      <c r="E15" s="43"/>
      <c r="F15" s="43"/>
      <c r="G15" s="43"/>
      <c r="H15" s="43"/>
      <c r="I15" s="43"/>
      <c r="J15" s="44">
        <f>(Kuntatalous!J15-Kuntatalous!E15)/Kuntatalous!E15*100</f>
        <v>4.74747474747475</v>
      </c>
      <c r="K15" s="43">
        <f>(Kuntatalous!K15-Kuntatalous!F15)/Kuntatalous!F15*100</f>
        <v>4.700000000000003</v>
      </c>
      <c r="L15" s="43">
        <f>(Kuntatalous!L15-Kuntatalous!G15)/Kuntatalous!G15*100</f>
        <v>4.785643070787635</v>
      </c>
      <c r="M15" s="43">
        <f>(Kuntatalous!M15-Kuntatalous!H15)/Kuntatalous!H15*100</f>
        <v>4.071499503475665</v>
      </c>
      <c r="N15" s="43">
        <f>(Kuntatalous!N15-Kuntatalous!I15)/Kuntatalous!I15*100</f>
        <v>4.5</v>
      </c>
      <c r="O15" s="44">
        <f>(Kuntatalous!O15-Kuntatalous!J15)/Kuntatalous!J15*100</f>
        <v>3.9537126325940157</v>
      </c>
      <c r="P15" s="43">
        <f>(Kuntatalous!P15-Kuntatalous!K15)/Kuntatalous!K15*100</f>
        <v>4.202483285577833</v>
      </c>
      <c r="Q15" s="43">
        <f>(Kuntatalous!Q15-Kuntatalous!L15)/Kuntatalous!L15*100</f>
        <v>3.8058991436726926</v>
      </c>
      <c r="R15" s="43">
        <f>(Kuntatalous!R15-Kuntatalous!M15)/Kuntatalous!M15*100</f>
        <v>4.484732824427484</v>
      </c>
      <c r="S15" s="45">
        <f>(Kuntatalous!S15-Kuntatalous!N15)/Kuntatalous!N15*100</f>
        <v>4.210526315789479</v>
      </c>
      <c r="T15" s="44">
        <f>(Kuntatalous!T15-Kuntatalous!O15)/Kuntatalous!O15*100</f>
        <v>2.504638218923936</v>
      </c>
      <c r="U15" s="43">
        <f>(Kuntatalous!U15-Kuntatalous!P15)/Kuntatalous!P15*100</f>
        <v>2.933088909257565</v>
      </c>
      <c r="V15" s="43">
        <f>(Kuntatalous!V15-Kuntatalous!Q15)/Kuntatalous!Q15*100</f>
        <v>3.0247479376718713</v>
      </c>
      <c r="W15" s="43">
        <f>(Kuntatalous!W15-Kuntatalous!R15)/Kuntatalous!R15*100</f>
        <v>3.1963470319634704</v>
      </c>
      <c r="X15" s="43">
        <f>(Kuntatalous!X15-Kuntatalous!S15)/Kuntatalous!S15*100</f>
        <v>2.8466483011937505</v>
      </c>
      <c r="Y15" s="44">
        <f>(Kuntatalous!Y15-Kuntatalous!T15)/Kuntatalous!T15*100</f>
        <v>3.438914027149319</v>
      </c>
      <c r="Z15" s="43">
        <f>(Kuntatalous!Z15-Kuntatalous!U15)/Kuntatalous!U15*100</f>
        <v>3.027604630454146</v>
      </c>
      <c r="AA15" s="43">
        <f>(Kuntatalous!AA15-Kuntatalous!V15)/Kuntatalous!V15*100</f>
        <v>3.3807829181494635</v>
      </c>
      <c r="AB15" s="43">
        <f>(Kuntatalous!AB15-Kuntatalous!W15)/Kuntatalous!W15*100</f>
        <v>3.4513274336283235</v>
      </c>
      <c r="AC15" s="45">
        <f>(Kuntatalous!AC15-Kuntatalous!X15)/Kuntatalous!X15*100</f>
        <v>3.3928571428571406</v>
      </c>
      <c r="AD15" s="44">
        <f>(Kuntatalous!AD15-Kuntatalous!Y15)/Kuntatalous!Y15*100</f>
        <v>3.237095363079617</v>
      </c>
      <c r="AE15" s="43">
        <f>(Kuntatalous!AE15-Kuntatalous!Z15)/Kuntatalous!Z15*100</f>
        <v>3.6300777873811607</v>
      </c>
      <c r="AF15" s="43">
        <f>(Kuntatalous!AF15-Kuntatalous!AA15)/Kuntatalous!AA15*100</f>
        <v>3.9586919104991347</v>
      </c>
      <c r="AG15" s="43"/>
      <c r="AH15" s="45"/>
    </row>
    <row r="16" spans="1:34" ht="12.75">
      <c r="A16" s="17" t="s">
        <v>49</v>
      </c>
      <c r="B16" s="9" t="s">
        <v>13</v>
      </c>
      <c r="C16" s="35">
        <f t="shared" si="0"/>
        <v>0.03612328287836321</v>
      </c>
      <c r="D16" s="32">
        <v>1130119</v>
      </c>
      <c r="E16" s="43"/>
      <c r="F16" s="43"/>
      <c r="G16" s="43"/>
      <c r="H16" s="43"/>
      <c r="I16" s="43"/>
      <c r="J16" s="44">
        <f>(Kuntatalous!J16-Kuntatalous!E16)/Kuntatalous!E16*100</f>
        <v>3.1313131313131257</v>
      </c>
      <c r="K16" s="43">
        <f>(Kuntatalous!K16-Kuntatalous!F16)/Kuntatalous!F16*100</f>
        <v>3.299999999999997</v>
      </c>
      <c r="L16" s="43">
        <f>(Kuntatalous!L16-Kuntatalous!G16)/Kuntatalous!G16*100</f>
        <v>3.2868525896414313</v>
      </c>
      <c r="M16" s="43">
        <f>(Kuntatalous!M16-Kuntatalous!H16)/Kuntatalous!H16*100</f>
        <v>2.87984111221449</v>
      </c>
      <c r="N16" s="43">
        <f>(Kuntatalous!N16-Kuntatalous!I16)/Kuntatalous!I16*100</f>
        <v>3.200000000000003</v>
      </c>
      <c r="O16" s="44">
        <f>(Kuntatalous!O16-Kuntatalous!J16)/Kuntatalous!J16*100</f>
        <v>2.1547502448579854</v>
      </c>
      <c r="P16" s="43">
        <f>(Kuntatalous!P16-Kuntatalous!K16)/Kuntatalous!K16*100</f>
        <v>2.420135527589545</v>
      </c>
      <c r="Q16" s="43">
        <f>(Kuntatalous!Q16-Kuntatalous!L16)/Kuntatalous!L16*100</f>
        <v>1.7357762777242016</v>
      </c>
      <c r="R16" s="43">
        <f>(Kuntatalous!R16-Kuntatalous!M16)/Kuntatalous!M16*100</f>
        <v>1.9305019305019304</v>
      </c>
      <c r="S16" s="45">
        <f>(Kuntatalous!S16-Kuntatalous!N16)/Kuntatalous!N16*100</f>
        <v>2.0348837209302273</v>
      </c>
      <c r="T16" s="44">
        <f>(Kuntatalous!T16-Kuntatalous!O16)/Kuntatalous!O16*100</f>
        <v>2.301054650047944</v>
      </c>
      <c r="U16" s="43">
        <f>(Kuntatalous!U16-Kuntatalous!P16)/Kuntatalous!P16*100</f>
        <v>2.1739130434782585</v>
      </c>
      <c r="V16" s="43">
        <f>(Kuntatalous!V16-Kuntatalous!Q16)/Kuntatalous!Q16*100</f>
        <v>2.3696682464454977</v>
      </c>
      <c r="W16" s="43">
        <f>(Kuntatalous!W16-Kuntatalous!R16)/Kuntatalous!R16*100</f>
        <v>2.6515151515151625</v>
      </c>
      <c r="X16" s="43">
        <f>(Kuntatalous!X16-Kuntatalous!S16)/Kuntatalous!S16*100</f>
        <v>2.3741690408357075</v>
      </c>
      <c r="Y16" s="44">
        <f>(Kuntatalous!Y16-Kuntatalous!T16)/Kuntatalous!T16*100</f>
        <v>2.8116213683223994</v>
      </c>
      <c r="Z16" s="43">
        <f>(Kuntatalous!Z16-Kuntatalous!U16)/Kuntatalous!U16*100</f>
        <v>2.4051803885291476</v>
      </c>
      <c r="AA16" s="43">
        <f>(Kuntatalous!AA16-Kuntatalous!V16)/Kuntatalous!V16*100</f>
        <v>3.055555555555553</v>
      </c>
      <c r="AB16" s="43">
        <f>(Kuntatalous!AB16-Kuntatalous!W16)/Kuntatalous!W16*100</f>
        <v>3.4132841328413175</v>
      </c>
      <c r="AC16" s="45">
        <f>(Kuntatalous!AC16-Kuntatalous!X16)/Kuntatalous!X16*100</f>
        <v>2.875695732838598</v>
      </c>
      <c r="AD16" s="44">
        <f>(Kuntatalous!AD16-Kuntatalous!Y16)/Kuntatalous!Y16*100</f>
        <v>2.9170464904284437</v>
      </c>
      <c r="AE16" s="43">
        <f>(Kuntatalous!AE16-Kuntatalous!Z16)/Kuntatalous!Z16*100</f>
        <v>3.252032520325198</v>
      </c>
      <c r="AF16" s="43">
        <f>(Kuntatalous!AF16-Kuntatalous!AA16)/Kuntatalous!AA16*100</f>
        <v>3.054806828391739</v>
      </c>
      <c r="AG16" s="43"/>
      <c r="AH16" s="45"/>
    </row>
    <row r="17" spans="1:34" ht="12.75">
      <c r="A17" s="17" t="s">
        <v>50</v>
      </c>
      <c r="B17" s="2" t="s">
        <v>15</v>
      </c>
      <c r="C17" s="35">
        <f t="shared" si="0"/>
        <v>0.14979176321169038</v>
      </c>
      <c r="D17" s="32">
        <v>4686244</v>
      </c>
      <c r="E17" s="43"/>
      <c r="F17" s="43"/>
      <c r="G17" s="43"/>
      <c r="H17" s="43"/>
      <c r="I17" s="43"/>
      <c r="J17" s="44">
        <f>(Kuntatalous!J17-Kuntatalous!E17)/Kuntatalous!E17*100</f>
        <v>3.4447821681864146</v>
      </c>
      <c r="K17" s="43">
        <f>(Kuntatalous!K17-Kuntatalous!F17)/Kuntatalous!F17*100</f>
        <v>3.5070140280561124</v>
      </c>
      <c r="L17" s="43">
        <f>(Kuntatalous!L17-Kuntatalous!G17)/Kuntatalous!G17*100</f>
        <v>2.98804780876494</v>
      </c>
      <c r="M17" s="43">
        <f>(Kuntatalous!M17-Kuntatalous!H17)/Kuntatalous!H17*100</f>
        <v>2.0771513353115814</v>
      </c>
      <c r="N17" s="43">
        <f>(Kuntatalous!N17-Kuntatalous!I17)/Kuntatalous!I17*100</f>
        <v>3</v>
      </c>
      <c r="O17" s="44">
        <f>(Kuntatalous!O17-Kuntatalous!J17)/Kuntatalous!J17*100</f>
        <v>1.5670910871694501</v>
      </c>
      <c r="P17" s="43">
        <f>(Kuntatalous!P17-Kuntatalous!K17)/Kuntatalous!K17*100</f>
        <v>1.8393030009680598</v>
      </c>
      <c r="Q17" s="43">
        <f>(Kuntatalous!Q17-Kuntatalous!L17)/Kuntatalous!L17*100</f>
        <v>1.3539651837524096</v>
      </c>
      <c r="R17" s="43">
        <f>(Kuntatalous!R17-Kuntatalous!M17)/Kuntatalous!M17*100</f>
        <v>1.744186046511625</v>
      </c>
      <c r="S17" s="45">
        <f>(Kuntatalous!S17-Kuntatalous!N17)/Kuntatalous!N17*100</f>
        <v>1.6504854368932065</v>
      </c>
      <c r="T17" s="44">
        <f>(Kuntatalous!T17-Kuntatalous!O17)/Kuntatalous!O17*100</f>
        <v>2.217936354869814</v>
      </c>
      <c r="U17" s="43">
        <f>(Kuntatalous!U17-Kuntatalous!P17)/Kuntatalous!P17*100</f>
        <v>1.8060836501901059</v>
      </c>
      <c r="V17" s="43">
        <f>(Kuntatalous!V17-Kuntatalous!Q17)/Kuntatalous!Q17*100</f>
        <v>2.0992366412213768</v>
      </c>
      <c r="W17" s="43">
        <f>(Kuntatalous!W17-Kuntatalous!R17)/Kuntatalous!R17*100</f>
        <v>2.095238095238098</v>
      </c>
      <c r="X17" s="43">
        <f>(Kuntatalous!X17-Kuntatalous!S17)/Kuntatalous!S17*100</f>
        <v>2.0057306590257826</v>
      </c>
      <c r="Y17" s="44">
        <f>(Kuntatalous!Y17-Kuntatalous!T17)/Kuntatalous!T17*100</f>
        <v>2.358490566037736</v>
      </c>
      <c r="Z17" s="43">
        <f>(Kuntatalous!Z17-Kuntatalous!U17)/Kuntatalous!U17*100</f>
        <v>2.427637721755377</v>
      </c>
      <c r="AA17" s="43">
        <f>(Kuntatalous!AA17-Kuntatalous!V17)/Kuntatalous!V17*100</f>
        <v>3.2710280373831773</v>
      </c>
      <c r="AB17" s="43">
        <f>(Kuntatalous!AB17-Kuntatalous!W17)/Kuntatalous!W17*100</f>
        <v>3.638059701492529</v>
      </c>
      <c r="AC17" s="45">
        <f>(Kuntatalous!AC17-Kuntatalous!X17)/Kuntatalous!X17*100</f>
        <v>2.90262172284645</v>
      </c>
      <c r="AD17" s="44">
        <f>(Kuntatalous!AD17-Kuntatalous!Y17)/Kuntatalous!Y17*100</f>
        <v>3.133640552995397</v>
      </c>
      <c r="AE17" s="43">
        <f>(Kuntatalous!AE17-Kuntatalous!Z17)/Kuntatalous!Z17*100</f>
        <v>3.4639927073837713</v>
      </c>
      <c r="AF17" s="43">
        <f>(Kuntatalous!AF17-Kuntatalous!AA17)/Kuntatalous!AA17*100</f>
        <v>2.986425339366513</v>
      </c>
      <c r="AG17" s="43"/>
      <c r="AH17" s="45"/>
    </row>
    <row r="18" spans="1:34" ht="12.75">
      <c r="A18" s="19">
        <v>15</v>
      </c>
      <c r="B18" s="6" t="s">
        <v>16</v>
      </c>
      <c r="C18" s="35">
        <f t="shared" si="0"/>
        <v>0.032070964995494014</v>
      </c>
      <c r="D18" s="32">
        <v>1003342</v>
      </c>
      <c r="E18" s="43"/>
      <c r="F18" s="43"/>
      <c r="G18" s="43"/>
      <c r="H18" s="43"/>
      <c r="I18" s="43"/>
      <c r="J18" s="44">
        <f>(Kuntatalous!J18-Kuntatalous!E18)/Kuntatalous!E18*100</f>
        <v>3.343465045592702</v>
      </c>
      <c r="K18" s="43">
        <f>(Kuntatalous!K18-Kuntatalous!F18)/Kuntatalous!F18*100</f>
        <v>3.4068136272545146</v>
      </c>
      <c r="L18" s="43">
        <f>(Kuntatalous!L18-Kuntatalous!G18)/Kuntatalous!G18*100</f>
        <v>2.98804780876494</v>
      </c>
      <c r="M18" s="43">
        <f>(Kuntatalous!M18-Kuntatalous!H18)/Kuntatalous!H18*100</f>
        <v>2.0771513353115814</v>
      </c>
      <c r="N18" s="43">
        <f>(Kuntatalous!N18-Kuntatalous!I18)/Kuntatalous!I18*100</f>
        <v>2.9000000000000057</v>
      </c>
      <c r="O18" s="44">
        <f>(Kuntatalous!O18-Kuntatalous!J18)/Kuntatalous!J18*100</f>
        <v>1.6666666666666694</v>
      </c>
      <c r="P18" s="43">
        <f>(Kuntatalous!P18-Kuntatalous!K18)/Kuntatalous!K18*100</f>
        <v>1.8410852713178212</v>
      </c>
      <c r="Q18" s="43">
        <f>(Kuntatalous!Q18-Kuntatalous!L18)/Kuntatalous!L18*100</f>
        <v>1.4506769825918762</v>
      </c>
      <c r="R18" s="43">
        <f>(Kuntatalous!R18-Kuntatalous!M18)/Kuntatalous!M18*100</f>
        <v>1.8410852713178212</v>
      </c>
      <c r="S18" s="45">
        <f>(Kuntatalous!S18-Kuntatalous!N18)/Kuntatalous!N18*100</f>
        <v>1.7492711370262364</v>
      </c>
      <c r="T18" s="44">
        <f>(Kuntatalous!T18-Kuntatalous!O18)/Kuntatalous!O18*100</f>
        <v>2.5072324011571787</v>
      </c>
      <c r="U18" s="43">
        <f>(Kuntatalous!U18-Kuntatalous!P18)/Kuntatalous!P18*100</f>
        <v>2.0932445290199837</v>
      </c>
      <c r="V18" s="43">
        <f>(Kuntatalous!V18-Kuntatalous!Q18)/Kuntatalous!Q18*100</f>
        <v>2.192564346997137</v>
      </c>
      <c r="W18" s="43">
        <f>(Kuntatalous!W18-Kuntatalous!R18)/Kuntatalous!R18*100</f>
        <v>2.1883920076118093</v>
      </c>
      <c r="X18" s="43">
        <f>(Kuntatalous!X18-Kuntatalous!S18)/Kuntatalous!S18*100</f>
        <v>2.1967526265520507</v>
      </c>
      <c r="Y18" s="44">
        <f>(Kuntatalous!Y18-Kuntatalous!T18)/Kuntatalous!T18*100</f>
        <v>2.069614299153342</v>
      </c>
      <c r="Z18" s="43">
        <f>(Kuntatalous!Z18-Kuntatalous!U18)/Kuntatalous!U18*100</f>
        <v>2.0503261882572255</v>
      </c>
      <c r="AA18" s="43">
        <f>(Kuntatalous!AA18-Kuntatalous!V18)/Kuntatalous!V18*100</f>
        <v>2.7052238805970066</v>
      </c>
      <c r="AB18" s="43">
        <f>(Kuntatalous!AB18-Kuntatalous!W18)/Kuntatalous!W18*100</f>
        <v>3.0726256983240194</v>
      </c>
      <c r="AC18" s="45">
        <f>(Kuntatalous!AC18-Kuntatalous!X18)/Kuntatalous!X18*100</f>
        <v>2.523364485981311</v>
      </c>
      <c r="AD18" s="44">
        <f>(Kuntatalous!AD18-Kuntatalous!Y18)/Kuntatalous!Y18*100</f>
        <v>2.58064516129032</v>
      </c>
      <c r="AE18" s="43">
        <f>(Kuntatalous!AE18-Kuntatalous!Z18)/Kuntatalous!Z18*100</f>
        <v>2.922374429223747</v>
      </c>
      <c r="AF18" s="43">
        <f>(Kuntatalous!AF18-Kuntatalous!AA18)/Kuntatalous!AA18*100</f>
        <v>2.7247956403269753</v>
      </c>
      <c r="AG18" s="43"/>
      <c r="AH18" s="45"/>
    </row>
    <row r="19" spans="1:34" ht="12.75">
      <c r="A19" s="20"/>
      <c r="B19" s="6"/>
      <c r="C19" s="35"/>
      <c r="D19" s="32"/>
      <c r="E19" s="43"/>
      <c r="F19" s="43"/>
      <c r="G19" s="43"/>
      <c r="H19" s="43"/>
      <c r="I19" s="43"/>
      <c r="J19" s="44"/>
      <c r="K19" s="43"/>
      <c r="L19" s="43"/>
      <c r="M19" s="43"/>
      <c r="N19" s="43"/>
      <c r="O19" s="44"/>
      <c r="P19" s="43"/>
      <c r="Q19" s="43"/>
      <c r="R19" s="43"/>
      <c r="S19" s="45"/>
      <c r="T19" s="44"/>
      <c r="U19" s="43"/>
      <c r="V19" s="43"/>
      <c r="W19" s="43"/>
      <c r="X19" s="43"/>
      <c r="Y19" s="44"/>
      <c r="Z19" s="43"/>
      <c r="AA19" s="43"/>
      <c r="AB19" s="43"/>
      <c r="AC19" s="45"/>
      <c r="AD19" s="44"/>
      <c r="AE19" s="43"/>
      <c r="AF19" s="43"/>
      <c r="AG19" s="43"/>
      <c r="AH19" s="45"/>
    </row>
    <row r="20" spans="1:34" ht="12.75">
      <c r="A20" s="19">
        <v>1</v>
      </c>
      <c r="B20" s="6" t="s">
        <v>76</v>
      </c>
      <c r="C20" s="35">
        <f>D20/$D$22</f>
        <v>0.9384516084323705</v>
      </c>
      <c r="D20" s="32">
        <v>29359513</v>
      </c>
      <c r="E20" s="43"/>
      <c r="F20" s="43"/>
      <c r="G20" s="43"/>
      <c r="H20" s="43"/>
      <c r="I20" s="43"/>
      <c r="J20" s="44">
        <f>(Kuntatalous!J20-Kuntatalous!E20)/Kuntatalous!E20*100</f>
        <v>3.5389282103134474</v>
      </c>
      <c r="K20" s="43">
        <f>(Kuntatalous!K20-Kuntatalous!F20)/Kuntatalous!F20*100</f>
        <v>3.603603603603598</v>
      </c>
      <c r="L20" s="43">
        <f>(Kuntatalous!L20-Kuntatalous!G20)/Kuntatalous!G20*100</f>
        <v>3.48605577689243</v>
      </c>
      <c r="M20" s="43">
        <f>(Kuntatalous!M20-Kuntatalous!H20)/Kuntatalous!H20*100</f>
        <v>3.0784508440913547</v>
      </c>
      <c r="N20" s="43">
        <f>(Kuntatalous!N20-Kuntatalous!I20)/Kuntatalous!I20*100</f>
        <v>3.4000000000000057</v>
      </c>
      <c r="O20" s="44">
        <f>(Kuntatalous!O20-Kuntatalous!J20)/Kuntatalous!J20*100</f>
        <v>2.5390624999999947</v>
      </c>
      <c r="P20" s="43">
        <f>(Kuntatalous!P20-Kuntatalous!K20)/Kuntatalous!K20*100</f>
        <v>2.9951690821255985</v>
      </c>
      <c r="Q20" s="43">
        <f>(Kuntatalous!Q20-Kuntatalous!L20)/Kuntatalous!L20*100</f>
        <v>2.502406159769003</v>
      </c>
      <c r="R20" s="43">
        <f>(Kuntatalous!R20-Kuntatalous!M20)/Kuntatalous!M20*100</f>
        <v>2.7938342967244756</v>
      </c>
      <c r="S20" s="45">
        <f>(Kuntatalous!S20-Kuntatalous!N20)/Kuntatalous!N20*100</f>
        <v>2.7079303675048325</v>
      </c>
      <c r="T20" s="44">
        <f>(Kuntatalous!T20-Kuntatalous!O20)/Kuntatalous!O20*100</f>
        <v>2.761904761904767</v>
      </c>
      <c r="U20" s="43">
        <f>(Kuntatalous!U20-Kuntatalous!P20)/Kuntatalous!P20*100</f>
        <v>2.720450281425897</v>
      </c>
      <c r="V20" s="43">
        <f>(Kuntatalous!V20-Kuntatalous!Q20)/Kuntatalous!Q20*100</f>
        <v>2.8169014084507045</v>
      </c>
      <c r="W20" s="43">
        <f>(Kuntatalous!W20-Kuntatalous!R20)/Kuntatalous!R20*100</f>
        <v>3.0927835051546366</v>
      </c>
      <c r="X20" s="43">
        <f>(Kuntatalous!X20-Kuntatalous!S20)/Kuntatalous!S20*100</f>
        <v>2.824858757062147</v>
      </c>
      <c r="Y20" s="44">
        <f>(Kuntatalous!Y20-Kuntatalous!T20)/Kuntatalous!T20*100</f>
        <v>3.3364226135310417</v>
      </c>
      <c r="Z20" s="43">
        <f>(Kuntatalous!Z20-Kuntatalous!U20)/Kuntatalous!U20*100</f>
        <v>3.0136986301369837</v>
      </c>
      <c r="AA20" s="43">
        <f>(Kuntatalous!AA20-Kuntatalous!V20)/Kuntatalous!V20*100</f>
        <v>3.4703196347031935</v>
      </c>
      <c r="AB20" s="43">
        <f>(Kuntatalous!AB20-Kuntatalous!W20)/Kuntatalous!W20*100</f>
        <v>3.6363636363636362</v>
      </c>
      <c r="AC20" s="45">
        <f>(Kuntatalous!AC20-Kuntatalous!X20)/Kuntatalous!X20*100</f>
        <v>3.388278388278391</v>
      </c>
      <c r="AD20" s="44">
        <f>(Kuntatalous!AD20-Kuntatalous!Y20)/Kuntatalous!Y20*100</f>
        <v>3.1390134529147984</v>
      </c>
      <c r="AE20" s="43">
        <f>(Kuntatalous!AE20-Kuntatalous!Z20)/Kuntatalous!Z20*100</f>
        <v>3.4574468085106433</v>
      </c>
      <c r="AF20" s="43">
        <f>(Kuntatalous!AF20-Kuntatalous!AA20)/Kuntatalous!AA20*100</f>
        <v>3.3539276257722834</v>
      </c>
      <c r="AG20" s="43"/>
      <c r="AH20" s="45"/>
    </row>
    <row r="21" spans="1:34" ht="12.75">
      <c r="A21" s="17" t="s">
        <v>51</v>
      </c>
      <c r="B21" s="2" t="s">
        <v>65</v>
      </c>
      <c r="C21" s="35">
        <f>D21/$D$22</f>
        <v>0.06154839156762951</v>
      </c>
      <c r="D21" s="32">
        <v>1925545</v>
      </c>
      <c r="E21" s="43"/>
      <c r="F21" s="43"/>
      <c r="G21" s="43"/>
      <c r="H21" s="43"/>
      <c r="I21" s="43"/>
      <c r="J21" s="44">
        <f>(Kuntatalous!J21-Kuntatalous!E21)/Kuntatalous!E21*100</f>
        <v>3.3468559837728313</v>
      </c>
      <c r="K21" s="43">
        <f>(Kuntatalous!K21-Kuntatalous!F21)/Kuntatalous!F21*100</f>
        <v>3.5140562248995986</v>
      </c>
      <c r="L21" s="43">
        <f>(Kuntatalous!L21-Kuntatalous!G21)/Kuntatalous!G21*100</f>
        <v>2.7888446215139413</v>
      </c>
      <c r="M21" s="43">
        <f>(Kuntatalous!M21-Kuntatalous!H21)/Kuntatalous!H21*100</f>
        <v>1.678183613030605</v>
      </c>
      <c r="N21" s="43">
        <f>(Kuntatalous!N21-Kuntatalous!I21)/Kuntatalous!I21*100</f>
        <v>2.799999999999997</v>
      </c>
      <c r="O21" s="44">
        <f>(Kuntatalous!O21-Kuntatalous!J21)/Kuntatalous!J21*100</f>
        <v>1.3738959764474892</v>
      </c>
      <c r="P21" s="43">
        <f>(Kuntatalous!P21-Kuntatalous!K21)/Kuntatalous!K21*100</f>
        <v>1.551891367604276</v>
      </c>
      <c r="Q21" s="43">
        <f>(Kuntatalous!Q21-Kuntatalous!L21)/Kuntatalous!L21*100</f>
        <v>1.1627906976744213</v>
      </c>
      <c r="R21" s="43">
        <f>(Kuntatalous!R21-Kuntatalous!M21)/Kuntatalous!M21*100</f>
        <v>1.5533980582524218</v>
      </c>
      <c r="S21" s="45">
        <f>(Kuntatalous!S21-Kuntatalous!N21)/Kuntatalous!N21*100</f>
        <v>1.3618677042801612</v>
      </c>
      <c r="T21" s="44">
        <f>(Kuntatalous!T21-Kuntatalous!O21)/Kuntatalous!O21*100</f>
        <v>2.420135527589545</v>
      </c>
      <c r="U21" s="43">
        <f>(Kuntatalous!U21-Kuntatalous!P21)/Kuntatalous!P21*100</f>
        <v>1.814708691499514</v>
      </c>
      <c r="V21" s="43">
        <f>(Kuntatalous!V21-Kuntatalous!Q21)/Kuntatalous!Q21*100</f>
        <v>2.0114942528735575</v>
      </c>
      <c r="W21" s="43">
        <f>(Kuntatalous!W21-Kuntatalous!R21)/Kuntatalous!R21*100</f>
        <v>1.9120458891013385</v>
      </c>
      <c r="X21" s="43">
        <f>(Kuntatalous!X21-Kuntatalous!S21)/Kuntatalous!S21*100</f>
        <v>2.1113243761996188</v>
      </c>
      <c r="Y21" s="44">
        <f>(Kuntatalous!Y21-Kuntatalous!T21)/Kuntatalous!T21*100</f>
        <v>1.795841209829873</v>
      </c>
      <c r="Z21" s="43">
        <f>(Kuntatalous!Z21-Kuntatalous!U21)/Kuntatalous!U21*100</f>
        <v>1.9699812382739292</v>
      </c>
      <c r="AA21" s="43">
        <f>(Kuntatalous!AA21-Kuntatalous!V21)/Kuntatalous!V21*100</f>
        <v>2.629107981220655</v>
      </c>
      <c r="AB21" s="43">
        <f>(Kuntatalous!AB21-Kuntatalous!W21)/Kuntatalous!W21*100</f>
        <v>3.095684803001887</v>
      </c>
      <c r="AC21" s="45">
        <f>(Kuntatalous!AC21-Kuntatalous!X21)/Kuntatalous!X21*100</f>
        <v>2.3496240601503757</v>
      </c>
      <c r="AD21" s="44">
        <f>(Kuntatalous!AD21-Kuntatalous!Y21)/Kuntatalous!Y21*100</f>
        <v>2.506963788300838</v>
      </c>
      <c r="AE21" s="43">
        <f>(Kuntatalous!AE21-Kuntatalous!Z21)/Kuntatalous!Z21*100</f>
        <v>2.7598896044158234</v>
      </c>
      <c r="AF21" s="43">
        <f>(Kuntatalous!AF21-Kuntatalous!AA21)/Kuntatalous!AA21*100</f>
        <v>2.561756633119851</v>
      </c>
      <c r="AG21" s="43"/>
      <c r="AH21" s="45"/>
    </row>
    <row r="22" spans="1:34" ht="12.75">
      <c r="A22" s="21" t="s">
        <v>52</v>
      </c>
      <c r="B22" s="22" t="s">
        <v>78</v>
      </c>
      <c r="C22" s="39">
        <f>D22/$D$22</f>
        <v>1</v>
      </c>
      <c r="D22" s="33">
        <v>31285058</v>
      </c>
      <c r="E22" s="46"/>
      <c r="F22" s="46"/>
      <c r="G22" s="46"/>
      <c r="H22" s="46"/>
      <c r="I22" s="46"/>
      <c r="J22" s="44">
        <f>(Kuntatalous!J22-Kuntatalous!E22)/Kuntatalous!E22*100</f>
        <v>3.5389282103134474</v>
      </c>
      <c r="K22" s="43">
        <f>(Kuntatalous!K22-Kuntatalous!F22)/Kuntatalous!F22*100</f>
        <v>3.603603603603598</v>
      </c>
      <c r="L22" s="43">
        <f>(Kuntatalous!L22-Kuntatalous!G22)/Kuntatalous!G22*100</f>
        <v>3.48605577689243</v>
      </c>
      <c r="M22" s="43">
        <f>(Kuntatalous!M22-Kuntatalous!H22)/Kuntatalous!H22*100</f>
        <v>2.8769841269841328</v>
      </c>
      <c r="N22" s="43">
        <f>(Kuntatalous!N22-Kuntatalous!I22)/Kuntatalous!I22*100</f>
        <v>3.4000000000000057</v>
      </c>
      <c r="O22" s="44">
        <f>(Kuntatalous!O22-Kuntatalous!J22)/Kuntatalous!J22*100</f>
        <v>2.44140625</v>
      </c>
      <c r="P22" s="43">
        <f>(Kuntatalous!P22-Kuntatalous!K22)/Kuntatalous!K22*100</f>
        <v>2.898550724637681</v>
      </c>
      <c r="Q22" s="43">
        <f>(Kuntatalous!Q22-Kuntatalous!L22)/Kuntatalous!L22*100</f>
        <v>2.4061597690086622</v>
      </c>
      <c r="R22" s="43">
        <f>(Kuntatalous!R22-Kuntatalous!M22)/Kuntatalous!M22*100</f>
        <v>2.7965284474445435</v>
      </c>
      <c r="S22" s="45">
        <f>(Kuntatalous!S22-Kuntatalous!N22)/Kuntatalous!N22*100</f>
        <v>2.611218568665366</v>
      </c>
      <c r="T22" s="47">
        <f>(Kuntatalous!T22-Kuntatalous!O22)/Kuntatalous!O22*100</f>
        <v>2.764537654909429</v>
      </c>
      <c r="U22" s="46">
        <f>(Kuntatalous!U22-Kuntatalous!P22)/Kuntatalous!P22*100</f>
        <v>2.7230046948356863</v>
      </c>
      <c r="V22" s="46">
        <f>(Kuntatalous!V22-Kuntatalous!Q22)/Kuntatalous!Q22*100</f>
        <v>2.819548872180451</v>
      </c>
      <c r="W22" s="46">
        <f>(Kuntatalous!W22-Kuntatalous!R22)/Kuntatalous!R22*100</f>
        <v>3.001876172607883</v>
      </c>
      <c r="X22" s="46">
        <f>(Kuntatalous!X22-Kuntatalous!S22)/Kuntatalous!S22*100</f>
        <v>2.8275212064090485</v>
      </c>
      <c r="Y22" s="47">
        <f>(Kuntatalous!Y22-Kuntatalous!T22)/Kuntatalous!T22*100</f>
        <v>3.1539888682745874</v>
      </c>
      <c r="Z22" s="46">
        <f>(Kuntatalous!Z22-Kuntatalous!U22)/Kuntatalous!U22*100</f>
        <v>2.8336380255941447</v>
      </c>
      <c r="AA22" s="46">
        <f>(Kuntatalous!AA22-Kuntatalous!V22)/Kuntatalous!V22*100</f>
        <v>3.3820840950639743</v>
      </c>
      <c r="AB22" s="46">
        <f>(Kuntatalous!AB22-Kuntatalous!W22)/Kuntatalous!W22*100</f>
        <v>3.551912568306016</v>
      </c>
      <c r="AC22" s="48">
        <f>(Kuntatalous!AC22-Kuntatalous!X22)/Kuntatalous!X22*100</f>
        <v>3.2080659945004584</v>
      </c>
      <c r="AD22" s="47">
        <f>(Kuntatalous!AD22-Kuntatalous!Y22)/Kuntatalous!Y22*100</f>
        <v>3.147482014388489</v>
      </c>
      <c r="AE22" s="46">
        <f>(Kuntatalous!AE22-Kuntatalous!Z22)/Kuntatalous!Z22*100</f>
        <v>3.466666666666672</v>
      </c>
      <c r="AF22" s="46">
        <f>(Kuntatalous!AF22-Kuntatalous!AA22)/Kuntatalous!AA22*100</f>
        <v>3.271441202475688</v>
      </c>
      <c r="AG22" s="46"/>
      <c r="AH22" s="48"/>
    </row>
    <row r="23" spans="1:34" ht="12.75">
      <c r="A23" s="17"/>
      <c r="C23" s="35"/>
      <c r="D23" s="32"/>
      <c r="E23" s="43"/>
      <c r="F23" s="43"/>
      <c r="G23" s="43"/>
      <c r="H23" s="43"/>
      <c r="I23" s="43"/>
      <c r="J23" s="49"/>
      <c r="K23" s="50"/>
      <c r="L23" s="50"/>
      <c r="M23" s="50"/>
      <c r="N23" s="50"/>
      <c r="O23" s="49"/>
      <c r="P23" s="50"/>
      <c r="Q23" s="50"/>
      <c r="R23" s="50"/>
      <c r="S23" s="51"/>
      <c r="T23" s="49"/>
      <c r="U23" s="50"/>
      <c r="V23" s="50"/>
      <c r="W23" s="50"/>
      <c r="X23" s="50"/>
      <c r="Y23" s="49"/>
      <c r="Z23" s="50"/>
      <c r="AA23" s="50"/>
      <c r="AB23" s="50"/>
      <c r="AC23" s="51"/>
      <c r="AD23" s="49"/>
      <c r="AE23" s="50"/>
      <c r="AF23" s="50"/>
      <c r="AG23" s="50"/>
      <c r="AH23" s="51"/>
    </row>
    <row r="24" spans="1:34" ht="12.75">
      <c r="A24" s="17"/>
      <c r="B24" s="4" t="s">
        <v>9</v>
      </c>
      <c r="C24" s="35"/>
      <c r="D24" s="32"/>
      <c r="E24" s="43"/>
      <c r="F24" s="43"/>
      <c r="G24" s="43"/>
      <c r="H24" s="43"/>
      <c r="I24" s="43"/>
      <c r="J24" s="44"/>
      <c r="K24" s="43"/>
      <c r="L24" s="43"/>
      <c r="M24" s="43"/>
      <c r="N24" s="43"/>
      <c r="O24" s="44"/>
      <c r="P24" s="43"/>
      <c r="Q24" s="43"/>
      <c r="R24" s="43"/>
      <c r="S24" s="45"/>
      <c r="T24" s="44"/>
      <c r="U24" s="43"/>
      <c r="V24" s="43"/>
      <c r="W24" s="43"/>
      <c r="X24" s="43"/>
      <c r="Y24" s="44"/>
      <c r="Z24" s="43"/>
      <c r="AA24" s="43"/>
      <c r="AB24" s="43"/>
      <c r="AC24" s="45"/>
      <c r="AD24" s="44"/>
      <c r="AE24" s="43"/>
      <c r="AF24" s="43"/>
      <c r="AG24" s="43"/>
      <c r="AH24" s="45"/>
    </row>
    <row r="25" spans="1:34" ht="12.75">
      <c r="A25" s="17"/>
      <c r="C25" s="35"/>
      <c r="D25" s="32"/>
      <c r="E25" s="43"/>
      <c r="F25" s="43"/>
      <c r="G25" s="43"/>
      <c r="H25" s="43"/>
      <c r="I25" s="43"/>
      <c r="J25" s="44"/>
      <c r="K25" s="43"/>
      <c r="L25" s="43"/>
      <c r="M25" s="43"/>
      <c r="N25" s="43"/>
      <c r="O25" s="44"/>
      <c r="P25" s="43"/>
      <c r="Q25" s="43"/>
      <c r="R25" s="43"/>
      <c r="S25" s="45"/>
      <c r="T25" s="44"/>
      <c r="U25" s="43"/>
      <c r="V25" s="43"/>
      <c r="W25" s="43"/>
      <c r="X25" s="43"/>
      <c r="Y25" s="44"/>
      <c r="Z25" s="43"/>
      <c r="AA25" s="43"/>
      <c r="AB25" s="43"/>
      <c r="AC25" s="45"/>
      <c r="AD25" s="44"/>
      <c r="AE25" s="43"/>
      <c r="AF25" s="43"/>
      <c r="AG25" s="43"/>
      <c r="AH25" s="45"/>
    </row>
    <row r="26" spans="1:34" ht="15">
      <c r="A26" s="17" t="s">
        <v>11</v>
      </c>
      <c r="B26" s="3" t="s">
        <v>25</v>
      </c>
      <c r="C26" s="36">
        <f aca="true" t="shared" si="1" ref="C26:C34">D26/$D$44</f>
        <v>0.9212923626352235</v>
      </c>
      <c r="D26" s="34">
        <v>28822685</v>
      </c>
      <c r="E26" s="43"/>
      <c r="F26" s="43"/>
      <c r="G26" s="43"/>
      <c r="H26" s="43"/>
      <c r="I26" s="43"/>
      <c r="J26" s="44">
        <f>(Kuntatalous!J26-Kuntatalous!E26)/Kuntatalous!E26*100</f>
        <v>3.4343434343434396</v>
      </c>
      <c r="K26" s="43">
        <f>(Kuntatalous!K26-Kuntatalous!F26)/Kuntatalous!F26*100</f>
        <v>3.4000000000000057</v>
      </c>
      <c r="L26" s="43">
        <f>(Kuntatalous!L26-Kuntatalous!G26)/Kuntatalous!G26*100</f>
        <v>3.5892323030907365</v>
      </c>
      <c r="M26" s="43">
        <f>(Kuntatalous!M26-Kuntatalous!H26)/Kuntatalous!H26*100</f>
        <v>3.1809145129224685</v>
      </c>
      <c r="N26" s="43">
        <f>(Kuntatalous!N26-Kuntatalous!I26)/Kuntatalous!I26*100</f>
        <v>3.4000000000000057</v>
      </c>
      <c r="O26" s="44">
        <f>(Kuntatalous!O26-Kuntatalous!J26)/Kuntatalous!J26*100</f>
        <v>2.636718749999989</v>
      </c>
      <c r="P26" s="43">
        <f>(Kuntatalous!P26-Kuntatalous!K26)/Kuntatalous!K26*100</f>
        <v>3.1914893617021245</v>
      </c>
      <c r="Q26" s="43">
        <f>(Kuntatalous!Q26-Kuntatalous!L26)/Kuntatalous!L26*100</f>
        <v>2.598652550529344</v>
      </c>
      <c r="R26" s="43">
        <f>(Kuntatalous!R26-Kuntatalous!M26)/Kuntatalous!M26*100</f>
        <v>2.8901734104046244</v>
      </c>
      <c r="S26" s="45">
        <f>(Kuntatalous!S26-Kuntatalous!N26)/Kuntatalous!N26*100</f>
        <v>2.8046421663442853</v>
      </c>
      <c r="T26" s="44">
        <f>(Kuntatalous!T26-Kuntatalous!O26)/Kuntatalous!O26*100</f>
        <v>2.759276879162708</v>
      </c>
      <c r="U26" s="43">
        <f>(Kuntatalous!U26-Kuntatalous!P26)/Kuntatalous!P26*100</f>
        <v>2.8116213683223994</v>
      </c>
      <c r="V26" s="43">
        <f>(Kuntatalous!V26-Kuntatalous!Q26)/Kuntatalous!Q26*100</f>
        <v>2.908067542213892</v>
      </c>
      <c r="W26" s="43">
        <f>(Kuntatalous!W26-Kuntatalous!R26)/Kuntatalous!R26*100</f>
        <v>3.183520599250942</v>
      </c>
      <c r="X26" s="43">
        <f>(Kuntatalous!X26-Kuntatalous!S26)/Kuntatalous!S26*100</f>
        <v>2.9162746942615323</v>
      </c>
      <c r="Y26" s="44">
        <f>(Kuntatalous!Y26-Kuntatalous!T26)/Kuntatalous!T26*100</f>
        <v>3.3333333333333277</v>
      </c>
      <c r="Z26" s="43">
        <f>(Kuntatalous!Z26-Kuntatalous!U26)/Kuntatalous!U26*100</f>
        <v>2.825888787602547</v>
      </c>
      <c r="AA26" s="43">
        <f>(Kuntatalous!AA26-Kuntatalous!V26)/Kuntatalous!V26*100</f>
        <v>3.281677301731991</v>
      </c>
      <c r="AB26" s="43">
        <f>(Kuntatalous!AB26-Kuntatalous!W26)/Kuntatalous!W26*100</f>
        <v>3.4482758620689626</v>
      </c>
      <c r="AC26" s="45">
        <f>(Kuntatalous!AC26-Kuntatalous!X26)/Kuntatalous!X26*100</f>
        <v>3.19926873857404</v>
      </c>
      <c r="AD26" s="44">
        <f>(Kuntatalous!AD26-Kuntatalous!Y26)/Kuntatalous!Y26*100</f>
        <v>3.046594982078858</v>
      </c>
      <c r="AE26" s="43">
        <f>(Kuntatalous!AE26-Kuntatalous!Z26)/Kuntatalous!Z26*100</f>
        <v>3.4574468085106433</v>
      </c>
      <c r="AF26" s="43">
        <f>(Kuntatalous!AF26-Kuntatalous!AA26)/Kuntatalous!AA26*100</f>
        <v>3.442188879082088</v>
      </c>
      <c r="AG26" s="43"/>
      <c r="AH26" s="45"/>
    </row>
    <row r="27" spans="1:34" ht="12.75">
      <c r="A27" s="17" t="s">
        <v>18</v>
      </c>
      <c r="B27" s="2" t="s">
        <v>53</v>
      </c>
      <c r="C27" s="36">
        <f t="shared" si="1"/>
        <v>0.44119742402267564</v>
      </c>
      <c r="D27" s="34">
        <v>13802887</v>
      </c>
      <c r="E27" s="43"/>
      <c r="F27" s="43"/>
      <c r="G27" s="43"/>
      <c r="H27" s="43"/>
      <c r="I27" s="43"/>
      <c r="J27" s="44">
        <f>(Kuntatalous!J27-Kuntatalous!E27)/Kuntatalous!E27*100</f>
        <v>4.036326942482341</v>
      </c>
      <c r="K27" s="43">
        <f>(Kuntatalous!K27-Kuntatalous!F27)/Kuntatalous!F27*100</f>
        <v>3.996003996003996</v>
      </c>
      <c r="L27" s="43">
        <f>(Kuntatalous!L27-Kuntatalous!G27)/Kuntatalous!G27*100</f>
        <v>4.38683948155534</v>
      </c>
      <c r="M27" s="43">
        <f>(Kuntatalous!M27-Kuntatalous!H27)/Kuntatalous!H27*100</f>
        <v>4.183266932270905</v>
      </c>
      <c r="N27" s="43">
        <f>(Kuntatalous!N27-Kuntatalous!I27)/Kuntatalous!I27*100</f>
        <v>4.099999999999994</v>
      </c>
      <c r="O27" s="44">
        <f>(Kuntatalous!O27-Kuntatalous!J27)/Kuntatalous!J27*100</f>
        <v>3.394762366634336</v>
      </c>
      <c r="P27" s="43">
        <f>(Kuntatalous!P27-Kuntatalous!K27)/Kuntatalous!K27*100</f>
        <v>4.226705091258411</v>
      </c>
      <c r="Q27" s="43">
        <f>(Kuntatalous!Q27-Kuntatalous!L27)/Kuntatalous!L27*100</f>
        <v>3.438395415472774</v>
      </c>
      <c r="R27" s="43">
        <f>(Kuntatalous!R27-Kuntatalous!M27)/Kuntatalous!M27*100</f>
        <v>3.728489483747616</v>
      </c>
      <c r="S27" s="45">
        <f>(Kuntatalous!S27-Kuntatalous!N27)/Kuntatalous!N27*100</f>
        <v>3.746397694524501</v>
      </c>
      <c r="T27" s="44">
        <f>(Kuntatalous!T27-Kuntatalous!O27)/Kuntatalous!O27*100</f>
        <v>2.8142589118198877</v>
      </c>
      <c r="U27" s="43">
        <f>(Kuntatalous!U27-Kuntatalous!P27)/Kuntatalous!P27*100</f>
        <v>3.133640552995397</v>
      </c>
      <c r="V27" s="43">
        <f>(Kuntatalous!V27-Kuntatalous!Q27)/Kuntatalous!Q27*100</f>
        <v>3.4164358264081285</v>
      </c>
      <c r="W27" s="43">
        <f>(Kuntatalous!W27-Kuntatalous!R27)/Kuntatalous!R27*100</f>
        <v>3.8709677419354867</v>
      </c>
      <c r="X27" s="43">
        <f>(Kuntatalous!X27-Kuntatalous!S27)/Kuntatalous!S27*100</f>
        <v>3.3333333333333277</v>
      </c>
      <c r="Y27" s="44">
        <f>(Kuntatalous!Y27-Kuntatalous!T27)/Kuntatalous!T27*100</f>
        <v>4.562043795620438</v>
      </c>
      <c r="Z27" s="43">
        <f>(Kuntatalous!Z27-Kuntatalous!U27)/Kuntatalous!U27*100</f>
        <v>3.8427167113494165</v>
      </c>
      <c r="AA27" s="43">
        <f>(Kuntatalous!AA27-Kuntatalous!V27)/Kuntatalous!V27*100</f>
        <v>4.285714285714283</v>
      </c>
      <c r="AB27" s="43">
        <f>(Kuntatalous!AB27-Kuntatalous!W27)/Kuntatalous!W27*100</f>
        <v>4.436557231588288</v>
      </c>
      <c r="AC27" s="45">
        <f>(Kuntatalous!AC27-Kuntatalous!X27)/Kuntatalous!X27*100</f>
        <v>4.211469534050182</v>
      </c>
      <c r="AD27" s="44">
        <f>(Kuntatalous!AD27-Kuntatalous!Y27)/Kuntatalous!Y27*100</f>
        <v>4.01396160558465</v>
      </c>
      <c r="AE27" s="43">
        <f>(Kuntatalous!AE27-Kuntatalous!Z27)/Kuntatalous!Z27*100</f>
        <v>4.388984509466432</v>
      </c>
      <c r="AF27" s="43">
        <f>(Kuntatalous!AF27-Kuntatalous!AA27)/Kuntatalous!AA27*100</f>
        <v>4.366438356164391</v>
      </c>
      <c r="AG27" s="43"/>
      <c r="AH27" s="45"/>
    </row>
    <row r="28" spans="1:34" ht="12.75">
      <c r="A28" s="17" t="s">
        <v>54</v>
      </c>
      <c r="B28" s="9" t="s">
        <v>55</v>
      </c>
      <c r="C28" s="36">
        <f t="shared" si="1"/>
        <v>0.3377426373957817</v>
      </c>
      <c r="D28" s="34">
        <v>10566298</v>
      </c>
      <c r="E28" s="43"/>
      <c r="F28" s="43"/>
      <c r="G28" s="43"/>
      <c r="H28" s="43"/>
      <c r="I28" s="43"/>
      <c r="J28" s="44">
        <f>(Kuntatalous!J28-Kuntatalous!E28)/Kuntatalous!E28*100</f>
        <v>3.3299697275479425</v>
      </c>
      <c r="K28" s="43">
        <f>(Kuntatalous!K28-Kuntatalous!F28)/Kuntatalous!F28*100</f>
        <v>3.2967032967033085</v>
      </c>
      <c r="L28" s="43">
        <f>(Kuntatalous!L28-Kuntatalous!G28)/Kuntatalous!G28*100</f>
        <v>3.6889332003988065</v>
      </c>
      <c r="M28" s="43">
        <f>(Kuntatalous!M28-Kuntatalous!H28)/Kuntatalous!H28*100</f>
        <v>3.48605577689243</v>
      </c>
      <c r="N28" s="43">
        <f>(Kuntatalous!N28-Kuntatalous!I28)/Kuntatalous!I28*100</f>
        <v>3.4000000000000057</v>
      </c>
      <c r="O28" s="44">
        <f>(Kuntatalous!O28-Kuntatalous!J28)/Kuntatalous!J28*100</f>
        <v>2.5390624999999947</v>
      </c>
      <c r="P28" s="43">
        <f>(Kuntatalous!P28-Kuntatalous!K28)/Kuntatalous!K28*100</f>
        <v>3.3849129593810443</v>
      </c>
      <c r="Q28" s="43">
        <f>(Kuntatalous!Q28-Kuntatalous!L28)/Kuntatalous!L28*100</f>
        <v>3.1730769230769202</v>
      </c>
      <c r="R28" s="43">
        <f>(Kuntatalous!R28-Kuntatalous!M28)/Kuntatalous!M28*100</f>
        <v>3.464870067372468</v>
      </c>
      <c r="S28" s="45">
        <f>(Kuntatalous!S28-Kuntatalous!N28)/Kuntatalous!N28*100</f>
        <v>3.1914893617021245</v>
      </c>
      <c r="T28" s="44">
        <f>(Kuntatalous!T28-Kuntatalous!O28)/Kuntatalous!O28*100</f>
        <v>3.5238095238095264</v>
      </c>
      <c r="U28" s="43">
        <f>(Kuntatalous!U28-Kuntatalous!P28)/Kuntatalous!P28*100</f>
        <v>3.8353601496725855</v>
      </c>
      <c r="V28" s="43">
        <f>(Kuntatalous!V28-Kuntatalous!Q28)/Kuntatalous!Q28*100</f>
        <v>3.6346691519105363</v>
      </c>
      <c r="W28" s="43">
        <f>(Kuntatalous!W28-Kuntatalous!R28)/Kuntatalous!R28*100</f>
        <v>3.9999999999999973</v>
      </c>
      <c r="X28" s="43">
        <f>(Kuntatalous!X28-Kuntatalous!S28)/Kuntatalous!S28*100</f>
        <v>3.748828491096532</v>
      </c>
      <c r="Y28" s="44">
        <f>(Kuntatalous!Y28-Kuntatalous!T28)/Kuntatalous!T28*100</f>
        <v>4.231830726770924</v>
      </c>
      <c r="Z28" s="43">
        <f>(Kuntatalous!Z28-Kuntatalous!U28)/Kuntatalous!U28*100</f>
        <v>3.5135135135135185</v>
      </c>
      <c r="AA28" s="43">
        <f>(Kuntatalous!AA28-Kuntatalous!V28)/Kuntatalous!V28*100</f>
        <v>3.866906474820141</v>
      </c>
      <c r="AB28" s="43">
        <f>(Kuntatalous!AB28-Kuntatalous!W28)/Kuntatalous!W28*100</f>
        <v>4.114490161001797</v>
      </c>
      <c r="AC28" s="45">
        <f>(Kuntatalous!AC28-Kuntatalous!X28)/Kuntatalous!X28*100</f>
        <v>3.884372177055101</v>
      </c>
      <c r="AD28" s="44">
        <f>(Kuntatalous!AD28-Kuntatalous!Y28)/Kuntatalous!Y28*100</f>
        <v>3.7069726390114766</v>
      </c>
      <c r="AE28" s="43">
        <f>(Kuntatalous!AE28-Kuntatalous!Z28)/Kuntatalous!Z28*100</f>
        <v>4.090513489991287</v>
      </c>
      <c r="AF28" s="43">
        <f>(Kuntatalous!AF28-Kuntatalous!AA28)/Kuntatalous!AA28*100</f>
        <v>3.982683982683978</v>
      </c>
      <c r="AG28" s="43"/>
      <c r="AH28" s="45"/>
    </row>
    <row r="29" spans="1:34" ht="12.75">
      <c r="A29" s="17" t="s">
        <v>19</v>
      </c>
      <c r="B29" s="8" t="s">
        <v>67</v>
      </c>
      <c r="C29" s="36">
        <f t="shared" si="1"/>
        <v>0.10158491635208092</v>
      </c>
      <c r="D29" s="34">
        <v>3178090</v>
      </c>
      <c r="E29" s="43"/>
      <c r="F29" s="43"/>
      <c r="G29" s="43"/>
      <c r="H29" s="43"/>
      <c r="I29" s="43"/>
      <c r="J29" s="44">
        <f>(Kuntatalous!J29-Kuntatalous!E29)/Kuntatalous!E29*100</f>
        <v>6.3572149344097</v>
      </c>
      <c r="K29" s="43">
        <f>(Kuntatalous!K29-Kuntatalous!F29)/Kuntatalous!F29*100</f>
        <v>6.193806193806197</v>
      </c>
      <c r="L29" s="43">
        <f>(Kuntatalous!L29-Kuntatalous!G29)/Kuntatalous!G29*100</f>
        <v>6.6799601196410805</v>
      </c>
      <c r="M29" s="43">
        <f>(Kuntatalous!M29-Kuntatalous!H29)/Kuntatalous!H29*100</f>
        <v>6.47410358565737</v>
      </c>
      <c r="N29" s="43">
        <f>(Kuntatalous!N29-Kuntatalous!I29)/Kuntatalous!I29*100</f>
        <v>6.400000000000006</v>
      </c>
      <c r="O29" s="44">
        <f>(Kuntatalous!O29-Kuntatalous!J29)/Kuntatalous!J29*100</f>
        <v>6.1669829222011385</v>
      </c>
      <c r="P29" s="43">
        <f>(Kuntatalous!P29-Kuntatalous!K29)/Kuntatalous!K29*100</f>
        <v>6.961429915333967</v>
      </c>
      <c r="Q29" s="43">
        <f>(Kuntatalous!Q29-Kuntatalous!L29)/Kuntatalous!L29*100</f>
        <v>4.299065420560742</v>
      </c>
      <c r="R29" s="43">
        <f>(Kuntatalous!R29-Kuntatalous!M29)/Kuntatalous!M29*100</f>
        <v>4.677268475210477</v>
      </c>
      <c r="S29" s="45">
        <f>(Kuntatalous!S29-Kuntatalous!N29)/Kuntatalous!N29*100</f>
        <v>5.545112781954878</v>
      </c>
      <c r="T29" s="44">
        <f>(Kuntatalous!T29-Kuntatalous!O29)/Kuntatalous!O29*100</f>
        <v>0.5361930294906115</v>
      </c>
      <c r="U29" s="43">
        <f>(Kuntatalous!U29-Kuntatalous!P29)/Kuntatalous!P29*100</f>
        <v>1.0554089709762557</v>
      </c>
      <c r="V29" s="43">
        <f>(Kuntatalous!V29-Kuntatalous!Q29)/Kuntatalous!Q29*100</f>
        <v>3.1362007168458788</v>
      </c>
      <c r="W29" s="43">
        <f>(Kuntatalous!W29-Kuntatalous!R29)/Kuntatalous!R29*100</f>
        <v>3.3958891867739025</v>
      </c>
      <c r="X29" s="43">
        <f>(Kuntatalous!X29-Kuntatalous!S29)/Kuntatalous!S29*100</f>
        <v>1.9590382902938586</v>
      </c>
      <c r="Y29" s="44">
        <f>(Kuntatalous!Y29-Kuntatalous!T29)/Kuntatalous!T29*100</f>
        <v>5.688888888888894</v>
      </c>
      <c r="Z29" s="43">
        <f>(Kuntatalous!Z29-Kuntatalous!U29)/Kuntatalous!U29*100</f>
        <v>4.8738033072236675</v>
      </c>
      <c r="AA29" s="43">
        <f>(Kuntatalous!AA29-Kuntatalous!V29)/Kuntatalous!V29*100</f>
        <v>5.299739357080807</v>
      </c>
      <c r="AB29" s="43">
        <f>(Kuntatalous!AB29-Kuntatalous!W29)/Kuntatalous!W29*100</f>
        <v>5.617977528089887</v>
      </c>
      <c r="AC29" s="45">
        <f>(Kuntatalous!AC29-Kuntatalous!X29)/Kuntatalous!X29*100</f>
        <v>5.414847161572054</v>
      </c>
      <c r="AD29" s="44">
        <f>(Kuntatalous!AD29-Kuntatalous!Y29)/Kuntatalous!Y29*100</f>
        <v>5.214465937762816</v>
      </c>
      <c r="AE29" s="43">
        <f>(Kuntatalous!AE29-Kuntatalous!Z29)/Kuntatalous!Z29*100</f>
        <v>5.643153526970952</v>
      </c>
      <c r="AF29" s="43">
        <f>(Kuntatalous!AF29-Kuntatalous!AA29)/Kuntatalous!AA29*100</f>
        <v>5.610561056105609</v>
      </c>
      <c r="AG29" s="43"/>
      <c r="AH29" s="45"/>
    </row>
    <row r="30" spans="1:34" ht="12.75">
      <c r="A30" s="17" t="s">
        <v>66</v>
      </c>
      <c r="B30" s="8" t="s">
        <v>26</v>
      </c>
      <c r="C30" s="36">
        <f t="shared" si="1"/>
        <v>0.0018698702748129795</v>
      </c>
      <c r="D30" s="34">
        <v>58499</v>
      </c>
      <c r="E30" s="43"/>
      <c r="F30" s="43"/>
      <c r="G30" s="43"/>
      <c r="H30" s="43"/>
      <c r="I30" s="43"/>
      <c r="J30" s="44">
        <f>(Kuntatalous!J30-Kuntatalous!E30)/Kuntatalous!E30*100</f>
        <v>4</v>
      </c>
      <c r="K30" s="43">
        <f>(Kuntatalous!K30-Kuntatalous!F30)/Kuntatalous!F30*100</f>
        <v>4</v>
      </c>
      <c r="L30" s="43">
        <f>(Kuntatalous!L30-Kuntatalous!G30)/Kuntatalous!G30*100</f>
        <v>4</v>
      </c>
      <c r="M30" s="43">
        <f>(Kuntatalous!M30-Kuntatalous!H30)/Kuntatalous!H30*100</f>
        <v>4</v>
      </c>
      <c r="N30" s="43">
        <f>(Kuntatalous!N30-Kuntatalous!I30)/Kuntatalous!I30*100</f>
        <v>4</v>
      </c>
      <c r="O30" s="44">
        <f>(Kuntatalous!O30-Kuntatalous!J30)/Kuntatalous!J30*100</f>
        <v>2.9807692307692255</v>
      </c>
      <c r="P30" s="43">
        <f>(Kuntatalous!P30-Kuntatalous!K30)/Kuntatalous!K30*100</f>
        <v>2.9807692307692255</v>
      </c>
      <c r="Q30" s="43">
        <f>(Kuntatalous!Q30-Kuntatalous!L30)/Kuntatalous!L30*100</f>
        <v>2.9807692307692255</v>
      </c>
      <c r="R30" s="43">
        <f>(Kuntatalous!R30-Kuntatalous!M30)/Kuntatalous!M30*100</f>
        <v>2.9807692307692255</v>
      </c>
      <c r="S30" s="45">
        <f>(Kuntatalous!S30-Kuntatalous!N30)/Kuntatalous!N30*100</f>
        <v>2.9807692307692255</v>
      </c>
      <c r="T30" s="44">
        <f>(Kuntatalous!T30-Kuntatalous!O30)/Kuntatalous!O30*100</f>
        <v>1.6806722689075737</v>
      </c>
      <c r="U30" s="43">
        <f>(Kuntatalous!U30-Kuntatalous!P30)/Kuntatalous!P30*100</f>
        <v>1.6806722689075737</v>
      </c>
      <c r="V30" s="43">
        <f>(Kuntatalous!V30-Kuntatalous!Q30)/Kuntatalous!Q30*100</f>
        <v>1.6806722689075737</v>
      </c>
      <c r="W30" s="43">
        <f>(Kuntatalous!W30-Kuntatalous!R30)/Kuntatalous!R30*100</f>
        <v>1.6806722689075737</v>
      </c>
      <c r="X30" s="43">
        <f>(Kuntatalous!X30-Kuntatalous!S30)/Kuntatalous!S30*100</f>
        <v>1.6806722689075737</v>
      </c>
      <c r="Y30" s="44">
        <f>(Kuntatalous!Y30-Kuntatalous!T30)/Kuntatalous!T30*100</f>
        <v>1.2855831037649141</v>
      </c>
      <c r="Z30" s="43">
        <f>(Kuntatalous!Z30-Kuntatalous!U30)/Kuntatalous!U30*100</f>
        <v>1.2855831037649141</v>
      </c>
      <c r="AA30" s="43">
        <f>(Kuntatalous!AA30-Kuntatalous!V30)/Kuntatalous!V30*100</f>
        <v>1.2855831037649141</v>
      </c>
      <c r="AB30" s="43">
        <f>(Kuntatalous!AB30-Kuntatalous!W30)/Kuntatalous!W30*100</f>
        <v>1.2855831037649141</v>
      </c>
      <c r="AC30" s="45">
        <f>(Kuntatalous!AC30-Kuntatalous!X30)/Kuntatalous!X30*100</f>
        <v>1.2855831037649141</v>
      </c>
      <c r="AD30" s="44">
        <f>(Kuntatalous!AD30-Kuntatalous!Y30)/Kuntatalous!Y30*100</f>
        <v>0.997280145058938</v>
      </c>
      <c r="AE30" s="43">
        <f>(Kuntatalous!AE30-Kuntatalous!Z30)/Kuntatalous!Z30*100</f>
        <v>0.997280145058938</v>
      </c>
      <c r="AF30" s="43">
        <f>(Kuntatalous!AF30-Kuntatalous!AA30)/Kuntatalous!AA30*100</f>
        <v>0.997280145058938</v>
      </c>
      <c r="AG30" s="43"/>
      <c r="AH30" s="45"/>
    </row>
    <row r="31" spans="1:34" ht="12.75">
      <c r="A31" s="17" t="s">
        <v>20</v>
      </c>
      <c r="B31" s="4" t="s">
        <v>27</v>
      </c>
      <c r="C31" s="36">
        <f t="shared" si="1"/>
        <v>0.36342771044247385</v>
      </c>
      <c r="D31" s="34">
        <v>11369857</v>
      </c>
      <c r="E31" s="43"/>
      <c r="F31" s="43"/>
      <c r="G31" s="43"/>
      <c r="H31" s="43"/>
      <c r="I31" s="43"/>
      <c r="J31" s="44">
        <f>(Kuntatalous!J31-Kuntatalous!E31)/Kuntatalous!E31*100</f>
        <v>2.9322548028311335</v>
      </c>
      <c r="K31" s="43">
        <f>(Kuntatalous!K31-Kuntatalous!F31)/Kuntatalous!F31*100</f>
        <v>3.106212424849708</v>
      </c>
      <c r="L31" s="43">
        <f>(Kuntatalous!L31-Kuntatalous!G31)/Kuntatalous!G31*100</f>
        <v>3.0907278165503578</v>
      </c>
      <c r="M31" s="43">
        <f>(Kuntatalous!M31-Kuntatalous!H31)/Kuntatalous!H31*100</f>
        <v>2.4777006937561943</v>
      </c>
      <c r="N31" s="43">
        <f>(Kuntatalous!N31-Kuntatalous!I31)/Kuntatalous!I31*100</f>
        <v>2.9000000000000057</v>
      </c>
      <c r="O31" s="44">
        <f>(Kuntatalous!O31-Kuntatalous!J31)/Kuntatalous!J31*100</f>
        <v>2.161100196463657</v>
      </c>
      <c r="P31" s="43">
        <f>(Kuntatalous!P31-Kuntatalous!K31)/Kuntatalous!K31*100</f>
        <v>2.4295432458697763</v>
      </c>
      <c r="Q31" s="43">
        <f>(Kuntatalous!Q31-Kuntatalous!L31)/Kuntatalous!L31*100</f>
        <v>2.030947775628621</v>
      </c>
      <c r="R31" s="43">
        <f>(Kuntatalous!R31-Kuntatalous!M31)/Kuntatalous!M31*100</f>
        <v>2.321083172146994</v>
      </c>
      <c r="S31" s="45">
        <f>(Kuntatalous!S31-Kuntatalous!N31)/Kuntatalous!N31*100</f>
        <v>2.235179786200191</v>
      </c>
      <c r="T31" s="44">
        <f>(Kuntatalous!T31-Kuntatalous!O31)/Kuntatalous!O31*100</f>
        <v>3.0769230769230793</v>
      </c>
      <c r="U31" s="43">
        <f>(Kuntatalous!U31-Kuntatalous!P31)/Kuntatalous!P31*100</f>
        <v>2.846299810246679</v>
      </c>
      <c r="V31" s="43">
        <f>(Kuntatalous!V31-Kuntatalous!Q31)/Kuntatalous!Q31*100</f>
        <v>2.6540284360189546</v>
      </c>
      <c r="W31" s="43">
        <f>(Kuntatalous!W31-Kuntatalous!R31)/Kuntatalous!R31*100</f>
        <v>2.741020793950856</v>
      </c>
      <c r="X31" s="43">
        <f>(Kuntatalous!X31-Kuntatalous!S31)/Kuntatalous!S31*100</f>
        <v>2.756653992395429</v>
      </c>
      <c r="Y31" s="44">
        <f>(Kuntatalous!Y31-Kuntatalous!T31)/Kuntatalous!T31*100</f>
        <v>2.3320895522388057</v>
      </c>
      <c r="Z31" s="43">
        <f>(Kuntatalous!Z31-Kuntatalous!U31)/Kuntatalous!U31*100</f>
        <v>2.214022140221394</v>
      </c>
      <c r="AA31" s="43">
        <f>(Kuntatalous!AA31-Kuntatalous!V31)/Kuntatalous!V31*100</f>
        <v>2.5854108956602007</v>
      </c>
      <c r="AB31" s="43">
        <f>(Kuntatalous!AB31-Kuntatalous!W31)/Kuntatalous!W31*100</f>
        <v>2.6678932842686214</v>
      </c>
      <c r="AC31" s="45">
        <f>(Kuntatalous!AC31-Kuntatalous!X31)/Kuntatalous!X31*100</f>
        <v>2.4976873265494937</v>
      </c>
      <c r="AD31" s="44">
        <f>(Kuntatalous!AD31-Kuntatalous!Y31)/Kuntatalous!Y31*100</f>
        <v>2.187784867821323</v>
      </c>
      <c r="AE31" s="43">
        <f>(Kuntatalous!AE31-Kuntatalous!Z31)/Kuntatalous!Z31*100</f>
        <v>2.346570397111921</v>
      </c>
      <c r="AF31" s="43">
        <f>(Kuntatalous!AF31-Kuntatalous!AA31)/Kuntatalous!AA31*100</f>
        <v>2.430243024302433</v>
      </c>
      <c r="AG31" s="43"/>
      <c r="AH31" s="45"/>
    </row>
    <row r="32" spans="1:34" ht="12.75">
      <c r="A32" s="17" t="s">
        <v>56</v>
      </c>
      <c r="B32" s="8" t="s">
        <v>57</v>
      </c>
      <c r="C32" s="36">
        <f t="shared" si="1"/>
        <v>0.0741243311743261</v>
      </c>
      <c r="D32" s="34">
        <v>2318984</v>
      </c>
      <c r="E32" s="43"/>
      <c r="F32" s="43"/>
      <c r="G32" s="43"/>
      <c r="H32" s="43"/>
      <c r="I32" s="43"/>
      <c r="J32" s="44">
        <f>(Kuntatalous!J32-Kuntatalous!E32)/Kuntatalous!E32*100</f>
        <v>2.5303643724696356</v>
      </c>
      <c r="K32" s="43">
        <f>(Kuntatalous!K32-Kuntatalous!F32)/Kuntatalous!F32*100</f>
        <v>3.4239677744209525</v>
      </c>
      <c r="L32" s="43">
        <f>(Kuntatalous!L32-Kuntatalous!G32)/Kuntatalous!G32*100</f>
        <v>2.9940119760479043</v>
      </c>
      <c r="M32" s="43">
        <f>(Kuntatalous!M32-Kuntatalous!H32)/Kuntatalous!H32*100</f>
        <v>1.574803149606308</v>
      </c>
      <c r="N32" s="43">
        <f>(Kuntatalous!N32-Kuntatalous!I32)/Kuntatalous!I32*100</f>
        <v>2.5999999999999943</v>
      </c>
      <c r="O32" s="44">
        <f>(Kuntatalous!O32-Kuntatalous!J32)/Kuntatalous!J32*100</f>
        <v>1.9743336623889436</v>
      </c>
      <c r="P32" s="43">
        <f>(Kuntatalous!P32-Kuntatalous!K32)/Kuntatalous!K32*100</f>
        <v>1.3631937682570512</v>
      </c>
      <c r="Q32" s="43">
        <f>(Kuntatalous!Q32-Kuntatalous!L32)/Kuntatalous!L32*100</f>
        <v>0.8720930232558056</v>
      </c>
      <c r="R32" s="43">
        <f>(Kuntatalous!R32-Kuntatalous!M32)/Kuntatalous!M32*100</f>
        <v>1.5503875968992191</v>
      </c>
      <c r="S32" s="45">
        <f>(Kuntatalous!S32-Kuntatalous!N32)/Kuntatalous!N32*100</f>
        <v>1.4619883040935673</v>
      </c>
      <c r="T32" s="44">
        <f>(Kuntatalous!T32-Kuntatalous!O32)/Kuntatalous!O32*100</f>
        <v>3.4849951597289532</v>
      </c>
      <c r="U32" s="43">
        <f>(Kuntatalous!U32-Kuntatalous!P32)/Kuntatalous!P32*100</f>
        <v>2.785782901056682</v>
      </c>
      <c r="V32" s="43">
        <f>(Kuntatalous!V32-Kuntatalous!Q32)/Kuntatalous!Q32*100</f>
        <v>2.3054755043227724</v>
      </c>
      <c r="W32" s="43">
        <f>(Kuntatalous!W32-Kuntatalous!R32)/Kuntatalous!R32*100</f>
        <v>2.003816793893138</v>
      </c>
      <c r="X32" s="43">
        <f>(Kuntatalous!X32-Kuntatalous!S32)/Kuntatalous!S32*100</f>
        <v>2.5936599423631153</v>
      </c>
      <c r="Y32" s="44">
        <f>(Kuntatalous!Y32-Kuntatalous!T32)/Kuntatalous!T32*100</f>
        <v>0.18709073900840845</v>
      </c>
      <c r="Z32" s="43">
        <f>(Kuntatalous!Z32-Kuntatalous!U32)/Kuntatalous!U32*100</f>
        <v>0.5607476635513965</v>
      </c>
      <c r="AA32" s="43">
        <f>(Kuntatalous!AA32-Kuntatalous!V32)/Kuntatalous!V32*100</f>
        <v>1.3145539906103338</v>
      </c>
      <c r="AB32" s="43">
        <f>(Kuntatalous!AB32-Kuntatalous!W32)/Kuntatalous!W32*100</f>
        <v>0.9354536950420954</v>
      </c>
      <c r="AC32" s="45">
        <f>(Kuntatalous!AC32-Kuntatalous!X32)/Kuntatalous!X32*100</f>
        <v>0.7490636704119823</v>
      </c>
      <c r="AD32" s="44">
        <f>(Kuntatalous!AD32-Kuntatalous!Y32)/Kuntatalous!Y32*100</f>
        <v>0.18674136321195411</v>
      </c>
      <c r="AE32" s="43">
        <f>(Kuntatalous!AE32-Kuntatalous!Z32)/Kuntatalous!Z32*100</f>
        <v>-0.09293680297397242</v>
      </c>
      <c r="AF32" s="43">
        <f>(Kuntatalous!AF32-Kuntatalous!AA32)/Kuntatalous!AA32*100</f>
        <v>0</v>
      </c>
      <c r="AG32" s="43"/>
      <c r="AH32" s="45"/>
    </row>
    <row r="33" spans="1:34" ht="12.75">
      <c r="A33" s="17" t="s">
        <v>58</v>
      </c>
      <c r="B33" s="8" t="s">
        <v>59</v>
      </c>
      <c r="C33" s="36">
        <f t="shared" si="1"/>
        <v>0.28930337926814775</v>
      </c>
      <c r="D33" s="34">
        <v>9050873</v>
      </c>
      <c r="E33" s="43"/>
      <c r="F33" s="43"/>
      <c r="G33" s="43"/>
      <c r="H33" s="43"/>
      <c r="I33" s="43"/>
      <c r="J33" s="44">
        <f>(Kuntatalous!J33-Kuntatalous!E33)/Kuntatalous!E33*100</f>
        <v>3.1344792719919052</v>
      </c>
      <c r="K33" s="43">
        <f>(Kuntatalous!K33-Kuntatalous!F33)/Kuntatalous!F33*100</f>
        <v>3</v>
      </c>
      <c r="L33" s="43">
        <f>(Kuntatalous!L33-Kuntatalous!G33)/Kuntatalous!G33*100</f>
        <v>2.98804780876494</v>
      </c>
      <c r="M33" s="43">
        <f>(Kuntatalous!M33-Kuntatalous!H33)/Kuntatalous!H33*100</f>
        <v>2.6812313803376395</v>
      </c>
      <c r="N33" s="43">
        <f>(Kuntatalous!N33-Kuntatalous!I33)/Kuntatalous!I33*100</f>
        <v>2.9000000000000057</v>
      </c>
      <c r="O33" s="44">
        <f>(Kuntatalous!O33-Kuntatalous!J33)/Kuntatalous!J33*100</f>
        <v>2.1568627450980418</v>
      </c>
      <c r="P33" s="43">
        <f>(Kuntatalous!P33-Kuntatalous!K33)/Kuntatalous!K33*100</f>
        <v>2.7184466019417446</v>
      </c>
      <c r="Q33" s="43">
        <f>(Kuntatalous!Q33-Kuntatalous!L33)/Kuntatalous!L33*100</f>
        <v>2.321083172146994</v>
      </c>
      <c r="R33" s="43">
        <f>(Kuntatalous!R33-Kuntatalous!M33)/Kuntatalous!M33*100</f>
        <v>2.514506769825913</v>
      </c>
      <c r="S33" s="45">
        <f>(Kuntatalous!S33-Kuntatalous!N33)/Kuntatalous!N33*100</f>
        <v>2.526724975704562</v>
      </c>
      <c r="T33" s="44">
        <f>(Kuntatalous!T33-Kuntatalous!O33)/Kuntatalous!O33*100</f>
        <v>2.8790786948176583</v>
      </c>
      <c r="U33" s="43">
        <f>(Kuntatalous!U33-Kuntatalous!P33)/Kuntatalous!P33*100</f>
        <v>2.835538752362949</v>
      </c>
      <c r="V33" s="43">
        <f>(Kuntatalous!V33-Kuntatalous!Q33)/Kuntatalous!Q33*100</f>
        <v>2.741020793950856</v>
      </c>
      <c r="W33" s="43">
        <f>(Kuntatalous!W33-Kuntatalous!R33)/Kuntatalous!R33*100</f>
        <v>3.0188679245283048</v>
      </c>
      <c r="X33" s="43">
        <f>(Kuntatalous!X33-Kuntatalous!S33)/Kuntatalous!S33*100</f>
        <v>2.843601895734597</v>
      </c>
      <c r="Y33" s="44">
        <f>(Kuntatalous!Y33-Kuntatalous!T33)/Kuntatalous!T33*100</f>
        <v>2.9850746268656745</v>
      </c>
      <c r="Z33" s="43">
        <f>(Kuntatalous!Z33-Kuntatalous!U33)/Kuntatalous!U33*100</f>
        <v>2.5735294117647034</v>
      </c>
      <c r="AA33" s="43">
        <f>(Kuntatalous!AA33-Kuntatalous!V33)/Kuntatalous!V33*100</f>
        <v>3.035878564857403</v>
      </c>
      <c r="AB33" s="43">
        <f>(Kuntatalous!AB33-Kuntatalous!W33)/Kuntatalous!W33*100</f>
        <v>3.0219780219780192</v>
      </c>
      <c r="AC33" s="45">
        <f>(Kuntatalous!AC33-Kuntatalous!X33)/Kuntatalous!X33*100</f>
        <v>2.857142857142852</v>
      </c>
      <c r="AD33" s="44">
        <f>(Kuntatalous!AD33-Kuntatalous!Y33)/Kuntatalous!Y33*100</f>
        <v>2.626811594202891</v>
      </c>
      <c r="AE33" s="43">
        <f>(Kuntatalous!AE33-Kuntatalous!Z33)/Kuntatalous!Z33*100</f>
        <v>2.956989247311838</v>
      </c>
      <c r="AF33" s="43">
        <f>(Kuntatalous!AF33-Kuntatalous!AA33)/Kuntatalous!AA33*100</f>
        <v>2.946428571428569</v>
      </c>
      <c r="AG33" s="43"/>
      <c r="AH33" s="45"/>
    </row>
    <row r="34" spans="1:34" ht="12.75">
      <c r="A34" s="17" t="s">
        <v>21</v>
      </c>
      <c r="B34" s="4" t="s">
        <v>28</v>
      </c>
      <c r="C34" s="36">
        <f t="shared" si="1"/>
        <v>0.07681472094442017</v>
      </c>
      <c r="D34" s="34">
        <v>2403153</v>
      </c>
      <c r="E34" s="43"/>
      <c r="F34" s="43"/>
      <c r="G34" s="43"/>
      <c r="H34" s="43"/>
      <c r="I34" s="43"/>
      <c r="J34" s="44">
        <f>(Kuntatalous!J34-Kuntatalous!E34)/Kuntatalous!E34*100</f>
        <v>3.3367037411526765</v>
      </c>
      <c r="K34" s="43">
        <f>(Kuntatalous!K34-Kuntatalous!F34)/Kuntatalous!F34*100</f>
        <v>3.4000000000000057</v>
      </c>
      <c r="L34" s="43">
        <f>(Kuntatalous!L34-Kuntatalous!G34)/Kuntatalous!G34*100</f>
        <v>3.290129611166498</v>
      </c>
      <c r="M34" s="43">
        <f>(Kuntatalous!M34-Kuntatalous!H34)/Kuntatalous!H34*100</f>
        <v>2.579365079365088</v>
      </c>
      <c r="N34" s="43">
        <f>(Kuntatalous!N34-Kuntatalous!I34)/Kuntatalous!I34*100</f>
        <v>3.200000000000003</v>
      </c>
      <c r="O34" s="44">
        <f>(Kuntatalous!O34-Kuntatalous!J34)/Kuntatalous!J34*100</f>
        <v>2.0547945205479397</v>
      </c>
      <c r="P34" s="43">
        <f>(Kuntatalous!P34-Kuntatalous!K34)/Kuntatalous!K34*100</f>
        <v>2.224371373307541</v>
      </c>
      <c r="Q34" s="43">
        <f>(Kuntatalous!Q34-Kuntatalous!L34)/Kuntatalous!L34*100</f>
        <v>2.0270270270270356</v>
      </c>
      <c r="R34" s="43">
        <f>(Kuntatalous!R34-Kuntatalous!M34)/Kuntatalous!M34*100</f>
        <v>2.611218568665366</v>
      </c>
      <c r="S34" s="45">
        <f>(Kuntatalous!S34-Kuntatalous!N34)/Kuntatalous!N34*100</f>
        <v>2.131782945736437</v>
      </c>
      <c r="T34" s="44">
        <f>(Kuntatalous!T34-Kuntatalous!O34)/Kuntatalous!O34*100</f>
        <v>2.5886864813039336</v>
      </c>
      <c r="U34" s="43">
        <f>(Kuntatalous!U34-Kuntatalous!P34)/Kuntatalous!P34*100</f>
        <v>2.554399243140968</v>
      </c>
      <c r="V34" s="43">
        <f>(Kuntatalous!V34-Kuntatalous!Q34)/Kuntatalous!Q34*100</f>
        <v>2.459791863765368</v>
      </c>
      <c r="W34" s="43">
        <f>(Kuntatalous!W34-Kuntatalous!R34)/Kuntatalous!R34*100</f>
        <v>2.4505183788878497</v>
      </c>
      <c r="X34" s="43">
        <f>(Kuntatalous!X34-Kuntatalous!S34)/Kuntatalous!S34*100</f>
        <v>2.5616698292220006</v>
      </c>
      <c r="Y34" s="44">
        <f>(Kuntatalous!Y34-Kuntatalous!T34)/Kuntatalous!T34*100</f>
        <v>2.523364485981311</v>
      </c>
      <c r="Z34" s="43">
        <f>(Kuntatalous!Z34-Kuntatalous!U34)/Kuntatalous!U34*100</f>
        <v>2.0295202952029414</v>
      </c>
      <c r="AA34" s="43">
        <f>(Kuntatalous!AA34-Kuntatalous!V34)/Kuntatalous!V34*100</f>
        <v>2.5854108956602007</v>
      </c>
      <c r="AB34" s="43">
        <f>(Kuntatalous!AB34-Kuntatalous!W34)/Kuntatalous!W34*100</f>
        <v>2.851885924563012</v>
      </c>
      <c r="AC34" s="45">
        <f>(Kuntatalous!AC34-Kuntatalous!X34)/Kuntatalous!X34*100</f>
        <v>2.4976873265494937</v>
      </c>
      <c r="AD34" s="44">
        <f>(Kuntatalous!AD34-Kuntatalous!Y34)/Kuntatalous!Y34*100</f>
        <v>2.4612579762989997</v>
      </c>
      <c r="AE34" s="43">
        <f>(Kuntatalous!AE34-Kuntatalous!Z34)/Kuntatalous!Z34*100</f>
        <v>2.802893309222431</v>
      </c>
      <c r="AF34" s="43">
        <f>(Kuntatalous!AF34-Kuntatalous!AA34)/Kuntatalous!AA34*100</f>
        <v>2.7002700270027007</v>
      </c>
      <c r="AG34" s="43"/>
      <c r="AH34" s="45"/>
    </row>
    <row r="35" spans="1:34" ht="12.75">
      <c r="A35" s="17" t="s">
        <v>60</v>
      </c>
      <c r="B35" s="8" t="s">
        <v>61</v>
      </c>
      <c r="C35" s="36"/>
      <c r="D35" s="34"/>
      <c r="E35" s="43"/>
      <c r="F35" s="43"/>
      <c r="G35" s="43"/>
      <c r="H35" s="43"/>
      <c r="I35" s="43"/>
      <c r="J35" s="44"/>
      <c r="K35" s="43"/>
      <c r="L35" s="43"/>
      <c r="M35" s="43"/>
      <c r="N35" s="43"/>
      <c r="O35" s="44"/>
      <c r="P35" s="43"/>
      <c r="Q35" s="43"/>
      <c r="R35" s="43"/>
      <c r="S35" s="45"/>
      <c r="T35" s="44"/>
      <c r="U35" s="43"/>
      <c r="V35" s="43"/>
      <c r="W35" s="43"/>
      <c r="X35" s="43"/>
      <c r="Y35" s="44"/>
      <c r="Z35" s="43"/>
      <c r="AA35" s="43"/>
      <c r="AB35" s="43"/>
      <c r="AC35" s="45"/>
      <c r="AD35" s="44"/>
      <c r="AE35" s="43"/>
      <c r="AF35" s="43"/>
      <c r="AG35" s="43"/>
      <c r="AH35" s="45"/>
    </row>
    <row r="36" spans="1:34" ht="12.75">
      <c r="A36" s="17" t="s">
        <v>62</v>
      </c>
      <c r="B36" s="8" t="s">
        <v>28</v>
      </c>
      <c r="C36" s="36">
        <f>D36/$D$44</f>
        <v>0.07681472094442017</v>
      </c>
      <c r="D36" s="34">
        <v>2403153</v>
      </c>
      <c r="E36" s="43"/>
      <c r="F36" s="43"/>
      <c r="G36" s="43"/>
      <c r="H36" s="43"/>
      <c r="I36" s="43"/>
      <c r="J36" s="44">
        <f>(Kuntatalous!J36-Kuntatalous!E36)/Kuntatalous!E36*100</f>
        <v>3.3367037411526765</v>
      </c>
      <c r="K36" s="43">
        <f>(Kuntatalous!K36-Kuntatalous!F36)/Kuntatalous!F36*100</f>
        <v>3.4000000000000057</v>
      </c>
      <c r="L36" s="43">
        <f>(Kuntatalous!L36-Kuntatalous!G36)/Kuntatalous!G36*100</f>
        <v>3.290129611166498</v>
      </c>
      <c r="M36" s="43">
        <f>(Kuntatalous!M36-Kuntatalous!H36)/Kuntatalous!H36*100</f>
        <v>2.579365079365088</v>
      </c>
      <c r="N36" s="43">
        <f>(Kuntatalous!N36-Kuntatalous!I36)/Kuntatalous!I36*100</f>
        <v>3.200000000000003</v>
      </c>
      <c r="O36" s="44">
        <f>(Kuntatalous!O36-Kuntatalous!J36)/Kuntatalous!J36*100</f>
        <v>2.0547945205479397</v>
      </c>
      <c r="P36" s="43">
        <f>(Kuntatalous!P36-Kuntatalous!K36)/Kuntatalous!K36*100</f>
        <v>2.224371373307541</v>
      </c>
      <c r="Q36" s="43">
        <f>(Kuntatalous!Q36-Kuntatalous!L36)/Kuntatalous!L36*100</f>
        <v>2.0270270270270356</v>
      </c>
      <c r="R36" s="43">
        <f>(Kuntatalous!R36-Kuntatalous!M36)/Kuntatalous!M36*100</f>
        <v>2.611218568665366</v>
      </c>
      <c r="S36" s="45">
        <f>(Kuntatalous!S36-Kuntatalous!N36)/Kuntatalous!N36*100</f>
        <v>2.131782945736437</v>
      </c>
      <c r="T36" s="44">
        <f>(Kuntatalous!T36-Kuntatalous!O36)/Kuntatalous!O36*100</f>
        <v>2.5886864813039336</v>
      </c>
      <c r="U36" s="43">
        <f>(Kuntatalous!U36-Kuntatalous!P36)/Kuntatalous!P36*100</f>
        <v>2.554399243140968</v>
      </c>
      <c r="V36" s="43">
        <f>(Kuntatalous!V36-Kuntatalous!Q36)/Kuntatalous!Q36*100</f>
        <v>2.459791863765368</v>
      </c>
      <c r="W36" s="43">
        <f>(Kuntatalous!W36-Kuntatalous!R36)/Kuntatalous!R36*100</f>
        <v>2.4505183788878497</v>
      </c>
      <c r="X36" s="43">
        <f>(Kuntatalous!X36-Kuntatalous!S36)/Kuntatalous!S36*100</f>
        <v>2.5616698292220006</v>
      </c>
      <c r="Y36" s="44">
        <f>(Kuntatalous!Y36-Kuntatalous!T36)/Kuntatalous!T36*100</f>
        <v>2.523364485981311</v>
      </c>
      <c r="Z36" s="43">
        <f>(Kuntatalous!Z36-Kuntatalous!U36)/Kuntatalous!U36*100</f>
        <v>2.0295202952029414</v>
      </c>
      <c r="AA36" s="43">
        <f>(Kuntatalous!AA36-Kuntatalous!V36)/Kuntatalous!V36*100</f>
        <v>2.5854108956602007</v>
      </c>
      <c r="AB36" s="43">
        <f>(Kuntatalous!AB36-Kuntatalous!W36)/Kuntatalous!W36*100</f>
        <v>2.851885924563012</v>
      </c>
      <c r="AC36" s="45">
        <f>(Kuntatalous!AC36-Kuntatalous!X36)/Kuntatalous!X36*100</f>
        <v>2.4976873265494937</v>
      </c>
      <c r="AD36" s="44">
        <f>(Kuntatalous!AD36-Kuntatalous!Y36)/Kuntatalous!Y36*100</f>
        <v>2.4612579762989997</v>
      </c>
      <c r="AE36" s="43">
        <f>(Kuntatalous!AE36-Kuntatalous!Z36)/Kuntatalous!Z36*100</f>
        <v>2.802893309222431</v>
      </c>
      <c r="AF36" s="43">
        <f>(Kuntatalous!AF36-Kuntatalous!AA36)/Kuntatalous!AA36*100</f>
        <v>2.7002700270027007</v>
      </c>
      <c r="AG36" s="43"/>
      <c r="AH36" s="45"/>
    </row>
    <row r="37" spans="1:34" ht="12.75">
      <c r="A37" s="17" t="s">
        <v>22</v>
      </c>
      <c r="B37" s="4" t="s">
        <v>29</v>
      </c>
      <c r="C37" s="36">
        <f>D37/$D$44</f>
        <v>0.03985250722565386</v>
      </c>
      <c r="D37" s="34">
        <v>1246788</v>
      </c>
      <c r="E37" s="43"/>
      <c r="F37" s="43"/>
      <c r="G37" s="43"/>
      <c r="H37" s="43"/>
      <c r="I37" s="43"/>
      <c r="J37" s="44">
        <f>(Kuntatalous!J37-Kuntatalous!E37)/Kuntatalous!E37*100</f>
        <v>0.7042253521126646</v>
      </c>
      <c r="K37" s="43">
        <f>(Kuntatalous!K37-Kuntatalous!F37)/Kuntatalous!F37*100</f>
        <v>0.2997002997003111</v>
      </c>
      <c r="L37" s="43">
        <f>(Kuntatalous!L37-Kuntatalous!G37)/Kuntatalous!G37*100</f>
        <v>0.09980039920159114</v>
      </c>
      <c r="M37" s="43">
        <f>(Kuntatalous!M37-Kuntatalous!H37)/Kuntatalous!H37*100</f>
        <v>-0.7976071784646034</v>
      </c>
      <c r="N37" s="43">
        <f>(Kuntatalous!N37-Kuntatalous!I37)/Kuntatalous!I37*100</f>
        <v>0.09999999999999432</v>
      </c>
      <c r="O37" s="44">
        <f>(Kuntatalous!O37-Kuntatalous!J37)/Kuntatalous!J37*100</f>
        <v>-0.7992007992007965</v>
      </c>
      <c r="P37" s="43">
        <f>(Kuntatalous!P37-Kuntatalous!K37)/Kuntatalous!K37*100</f>
        <v>-0.7968127490039953</v>
      </c>
      <c r="Q37" s="43">
        <f>(Kuntatalous!Q37-Kuntatalous!L37)/Kuntatalous!L37*100</f>
        <v>-0.9970089730807578</v>
      </c>
      <c r="R37" s="43">
        <f>(Kuntatalous!R37-Kuntatalous!M37)/Kuntatalous!M37*100</f>
        <v>-0.5025125628140703</v>
      </c>
      <c r="S37" s="45">
        <f>(Kuntatalous!S37-Kuntatalous!N37)/Kuntatalous!N37*100</f>
        <v>-0.7992007992007965</v>
      </c>
      <c r="T37" s="44">
        <f>(Kuntatalous!T37-Kuntatalous!O37)/Kuntatalous!O37*100</f>
        <v>0.10070493454180113</v>
      </c>
      <c r="U37" s="43">
        <f>(Kuntatalous!U37-Kuntatalous!P37)/Kuntatalous!P37*100</f>
        <v>-0.8032128514056196</v>
      </c>
      <c r="V37" s="43">
        <f>(Kuntatalous!V37-Kuntatalous!Q37)/Kuntatalous!Q37*100</f>
        <v>-0.3021148036253748</v>
      </c>
      <c r="W37" s="43">
        <f>(Kuntatalous!W37-Kuntatalous!R37)/Kuntatalous!R37*100</f>
        <v>-0.20202020202020488</v>
      </c>
      <c r="X37" s="43">
        <f>(Kuntatalous!X37-Kuntatalous!S37)/Kuntatalous!S37*100</f>
        <v>-0.3021148036253748</v>
      </c>
      <c r="Y37" s="44">
        <f>(Kuntatalous!Y37-Kuntatalous!T37)/Kuntatalous!T37*100</f>
        <v>-0.6036217303823023</v>
      </c>
      <c r="Z37" s="43">
        <f>(Kuntatalous!Z37-Kuntatalous!U37)/Kuntatalous!U37*100</f>
        <v>0.5060728744939271</v>
      </c>
      <c r="AA37" s="43">
        <f>(Kuntatalous!AA37-Kuntatalous!V37)/Kuntatalous!V37*100</f>
        <v>0.5050505050505051</v>
      </c>
      <c r="AB37" s="43">
        <f>(Kuntatalous!AB37-Kuntatalous!W37)/Kuntatalous!W37*100</f>
        <v>0.8097165991902806</v>
      </c>
      <c r="AC37" s="45">
        <f>(Kuntatalous!AC37-Kuntatalous!X37)/Kuntatalous!X37*100</f>
        <v>0.30303030303030015</v>
      </c>
      <c r="AD37" s="44">
        <f>(Kuntatalous!AD37-Kuntatalous!Y37)/Kuntatalous!Y37*100</f>
        <v>1.1133603238866483</v>
      </c>
      <c r="AE37" s="43">
        <f>(Kuntatalous!AE37-Kuntatalous!Z37)/Kuntatalous!Z37*100</f>
        <v>1.1077542799597266</v>
      </c>
      <c r="AF37" s="43">
        <f>(Kuntatalous!AF37-Kuntatalous!AA37)/Kuntatalous!AA37*100</f>
        <v>1.4070351758794029</v>
      </c>
      <c r="AG37" s="43"/>
      <c r="AH37" s="45"/>
    </row>
    <row r="38" spans="1:34" ht="12.75">
      <c r="A38" s="17" t="s">
        <v>63</v>
      </c>
      <c r="B38" s="8" t="s">
        <v>64</v>
      </c>
      <c r="C38" s="36">
        <f>D38/$D$44</f>
        <v>0.03985250722565386</v>
      </c>
      <c r="D38" s="34">
        <v>1246788</v>
      </c>
      <c r="E38" s="43"/>
      <c r="F38" s="43"/>
      <c r="G38" s="43"/>
      <c r="H38" s="43"/>
      <c r="I38" s="43"/>
      <c r="J38" s="44">
        <f>(Kuntatalous!J38-Kuntatalous!E38)/Kuntatalous!E38*100</f>
        <v>0.7042253521126646</v>
      </c>
      <c r="K38" s="43">
        <f>(Kuntatalous!K38-Kuntatalous!F38)/Kuntatalous!F38*100</f>
        <v>0.2997002997003111</v>
      </c>
      <c r="L38" s="43">
        <f>(Kuntatalous!L38-Kuntatalous!G38)/Kuntatalous!G38*100</f>
        <v>0.09980039920159114</v>
      </c>
      <c r="M38" s="43">
        <f>(Kuntatalous!M38-Kuntatalous!H38)/Kuntatalous!H38*100</f>
        <v>-0.7976071784646034</v>
      </c>
      <c r="N38" s="43">
        <f>(Kuntatalous!N38-Kuntatalous!I38)/Kuntatalous!I38*100</f>
        <v>0.09999999999999432</v>
      </c>
      <c r="O38" s="44">
        <f>(Kuntatalous!O38-Kuntatalous!J38)/Kuntatalous!J38*100</f>
        <v>-0.7992007992007965</v>
      </c>
      <c r="P38" s="43">
        <f>(Kuntatalous!P38-Kuntatalous!K38)/Kuntatalous!K38*100</f>
        <v>-0.7968127490039953</v>
      </c>
      <c r="Q38" s="43">
        <f>(Kuntatalous!Q38-Kuntatalous!L38)/Kuntatalous!L38*100</f>
        <v>-0.9970089730807578</v>
      </c>
      <c r="R38" s="43">
        <f>(Kuntatalous!R38-Kuntatalous!M38)/Kuntatalous!M38*100</f>
        <v>-0.5025125628140703</v>
      </c>
      <c r="S38" s="45">
        <f>(Kuntatalous!S38-Kuntatalous!N38)/Kuntatalous!N38*100</f>
        <v>-0.7992007992007965</v>
      </c>
      <c r="T38" s="44">
        <f>(Kuntatalous!T38-Kuntatalous!O38)/Kuntatalous!O38*100</f>
        <v>0.10070493454180113</v>
      </c>
      <c r="U38" s="43">
        <f>(Kuntatalous!U38-Kuntatalous!P38)/Kuntatalous!P38*100</f>
        <v>-0.8032128514056196</v>
      </c>
      <c r="V38" s="43">
        <f>(Kuntatalous!V38-Kuntatalous!Q38)/Kuntatalous!Q38*100</f>
        <v>-0.3021148036253748</v>
      </c>
      <c r="W38" s="43">
        <f>(Kuntatalous!W38-Kuntatalous!R38)/Kuntatalous!R38*100</f>
        <v>-0.20202020202020488</v>
      </c>
      <c r="X38" s="43">
        <f>(Kuntatalous!X38-Kuntatalous!S38)/Kuntatalous!S38*100</f>
        <v>-0.3021148036253748</v>
      </c>
      <c r="Y38" s="44">
        <f>(Kuntatalous!Y38-Kuntatalous!T38)/Kuntatalous!T38*100</f>
        <v>-0.6036217303823023</v>
      </c>
      <c r="Z38" s="43">
        <f>(Kuntatalous!Z38-Kuntatalous!U38)/Kuntatalous!U38*100</f>
        <v>0.5060728744939271</v>
      </c>
      <c r="AA38" s="43">
        <f>(Kuntatalous!AA38-Kuntatalous!V38)/Kuntatalous!V38*100</f>
        <v>0.5050505050505051</v>
      </c>
      <c r="AB38" s="43">
        <f>(Kuntatalous!AB38-Kuntatalous!W38)/Kuntatalous!W38*100</f>
        <v>0.8097165991902806</v>
      </c>
      <c r="AC38" s="45">
        <f>(Kuntatalous!AC38-Kuntatalous!X38)/Kuntatalous!X38*100</f>
        <v>0.30303030303030015</v>
      </c>
      <c r="AD38" s="44">
        <f>(Kuntatalous!AD38-Kuntatalous!Y38)/Kuntatalous!Y38*100</f>
        <v>1.1133603238866483</v>
      </c>
      <c r="AE38" s="43">
        <f>(Kuntatalous!AE38-Kuntatalous!Z38)/Kuntatalous!Z38*100</f>
        <v>1.1077542799597266</v>
      </c>
      <c r="AF38" s="43">
        <f>(Kuntatalous!AF38-Kuntatalous!AA38)/Kuntatalous!AA38*100</f>
        <v>1.4070351758794029</v>
      </c>
      <c r="AG38" s="43"/>
      <c r="AH38" s="45"/>
    </row>
    <row r="39" spans="1:34" ht="15">
      <c r="A39" s="17" t="s">
        <v>23</v>
      </c>
      <c r="B39" s="5" t="s">
        <v>30</v>
      </c>
      <c r="C39" s="36">
        <f>D39/$D$44</f>
        <v>0.009357406337555775</v>
      </c>
      <c r="D39" s="32">
        <v>292747</v>
      </c>
      <c r="E39" s="43"/>
      <c r="F39" s="43"/>
      <c r="G39" s="43"/>
      <c r="H39" s="43"/>
      <c r="I39" s="43"/>
      <c r="J39" s="44">
        <f>(Kuntatalous!J39-Kuntatalous!E39)/Kuntatalous!E39*100</f>
        <v>3.160040774719683</v>
      </c>
      <c r="K39" s="43">
        <f>(Kuntatalous!K39-Kuntatalous!F39)/Kuntatalous!F39*100</f>
        <v>10.975609756097557</v>
      </c>
      <c r="L39" s="43">
        <f>(Kuntatalous!L39-Kuntatalous!G39)/Kuntatalous!G39*100</f>
        <v>6.793206793206805</v>
      </c>
      <c r="M39" s="43">
        <f>(Kuntatalous!M39-Kuntatalous!H39)/Kuntatalous!H39*100</f>
        <v>6.473429951690823</v>
      </c>
      <c r="N39" s="43">
        <f>(Kuntatalous!N39-Kuntatalous!I39)/Kuntatalous!I39*100</f>
        <v>6.900000000000006</v>
      </c>
      <c r="O39" s="44">
        <f>(Kuntatalous!O39-Kuntatalous!J39)/Kuntatalous!J39*100</f>
        <v>11.264822134387344</v>
      </c>
      <c r="P39" s="43">
        <f>(Kuntatalous!P39-Kuntatalous!K39)/Kuntatalous!K39*100</f>
        <v>8.150183150183143</v>
      </c>
      <c r="Q39" s="43">
        <f>(Kuntatalous!Q39-Kuntatalous!L39)/Kuntatalous!L39*100</f>
        <v>6.267539756782028</v>
      </c>
      <c r="R39" s="43">
        <f>(Kuntatalous!R39-Kuntatalous!M39)/Kuntatalous!M39*100</f>
        <v>5.807622504537197</v>
      </c>
      <c r="S39" s="45">
        <f>(Kuntatalous!S39-Kuntatalous!N39)/Kuntatalous!N39*100</f>
        <v>7.764265668849389</v>
      </c>
      <c r="T39" s="44">
        <f>(Kuntatalous!T39-Kuntatalous!O39)/Kuntatalous!O39*100</f>
        <v>5.861456483126118</v>
      </c>
      <c r="U39" s="43">
        <f>(Kuntatalous!U39-Kuntatalous!P39)/Kuntatalous!P39*100</f>
        <v>3.810330228619814</v>
      </c>
      <c r="V39" s="43">
        <f>(Kuntatalous!V39-Kuntatalous!Q39)/Kuntatalous!Q39*100</f>
        <v>10.211267605633811</v>
      </c>
      <c r="W39" s="43">
        <f>(Kuntatalous!W39-Kuntatalous!R39)/Kuntatalous!R39*100</f>
        <v>8.747855917667241</v>
      </c>
      <c r="X39" s="43">
        <f>(Kuntatalous!X39-Kuntatalous!S39)/Kuntatalous!S39*100</f>
        <v>7.118055555555558</v>
      </c>
      <c r="Y39" s="44">
        <f>(Kuntatalous!Y39-Kuntatalous!T39)/Kuntatalous!T39*100</f>
        <v>12.499999999999993</v>
      </c>
      <c r="Z39" s="43">
        <f>(Kuntatalous!Z39-Kuntatalous!U39)/Kuntatalous!U39*100</f>
        <v>15.742251223491039</v>
      </c>
      <c r="AA39" s="43">
        <f>(Kuntatalous!AA39-Kuntatalous!V39)/Kuntatalous!V39*100</f>
        <v>18.530351437699682</v>
      </c>
      <c r="AB39" s="43">
        <f>(Kuntatalous!AB39-Kuntatalous!W39)/Kuntatalous!W39*100</f>
        <v>17.11356466876972</v>
      </c>
      <c r="AC39" s="45">
        <f>(Kuntatalous!AC39-Kuntatalous!X39)/Kuntatalous!X39*100</f>
        <v>16.04538087520258</v>
      </c>
      <c r="AD39" s="44">
        <f>(Kuntatalous!AD39-Kuntatalous!Y39)/Kuntatalous!Y39*100</f>
        <v>13.870246085011182</v>
      </c>
      <c r="AE39" s="43">
        <f>(Kuntatalous!AE39-Kuntatalous!Z39)/Kuntatalous!Z39*100</f>
        <v>13.03735024665257</v>
      </c>
      <c r="AF39" s="43">
        <f>(Kuntatalous!AF39-Kuntatalous!AA39)/Kuntatalous!AA39*100</f>
        <v>8.086253369272237</v>
      </c>
      <c r="AG39" s="43"/>
      <c r="AH39" s="45"/>
    </row>
    <row r="40" spans="1:34" ht="15">
      <c r="A40" s="17" t="s">
        <v>24</v>
      </c>
      <c r="B40" s="3" t="s">
        <v>31</v>
      </c>
      <c r="C40" s="36">
        <f>D40/$D$44</f>
        <v>0.007801839459591221</v>
      </c>
      <c r="D40" s="34">
        <v>244081</v>
      </c>
      <c r="E40" s="43"/>
      <c r="F40" s="43"/>
      <c r="G40" s="43"/>
      <c r="H40" s="43"/>
      <c r="I40" s="43"/>
      <c r="J40" s="44">
        <f>(Kuntatalous!J40-Kuntatalous!E40)/Kuntatalous!E40*100</f>
        <v>22.209821428571434</v>
      </c>
      <c r="K40" s="43">
        <f>(Kuntatalous!K40-Kuntatalous!F40)/Kuntatalous!F40*100</f>
        <v>10.498960498960493</v>
      </c>
      <c r="L40" s="43">
        <f>(Kuntatalous!L40-Kuntatalous!G40)/Kuntatalous!G40*100</f>
        <v>-1.8234165067178558</v>
      </c>
      <c r="M40" s="43">
        <f>(Kuntatalous!M40-Kuntatalous!H40)/Kuntatalous!H40*100</f>
        <v>-15.531335149863757</v>
      </c>
      <c r="N40" s="43">
        <f>(Kuntatalous!N40-Kuntatalous!I40)/Kuntatalous!I40*100</f>
        <v>2.799999999999997</v>
      </c>
      <c r="O40" s="44">
        <f>(Kuntatalous!O40-Kuntatalous!J40)/Kuntatalous!J40*100</f>
        <v>-20.913242009132425</v>
      </c>
      <c r="P40" s="43">
        <f>(Kuntatalous!P40-Kuntatalous!K40)/Kuntatalous!K40*100</f>
        <v>-18.344308560677327</v>
      </c>
      <c r="Q40" s="43">
        <f>(Kuntatalous!Q40-Kuntatalous!L40)/Kuntatalous!L40*100</f>
        <v>-14.66275659824047</v>
      </c>
      <c r="R40" s="43">
        <f>(Kuntatalous!R40-Kuntatalous!M40)/Kuntatalous!M40*100</f>
        <v>-9.354838709677422</v>
      </c>
      <c r="S40" s="45">
        <f>(Kuntatalous!S40-Kuntatalous!N40)/Kuntatalous!N40*100</f>
        <v>-16.147859922178984</v>
      </c>
      <c r="T40" s="44">
        <f>(Kuntatalous!T40-Kuntatalous!O40)/Kuntatalous!O40*100</f>
        <v>-3.4642032332563515</v>
      </c>
      <c r="U40" s="43">
        <f>(Kuntatalous!U40-Kuntatalous!P40)/Kuntatalous!P40*100</f>
        <v>-8.29493087557604</v>
      </c>
      <c r="V40" s="43">
        <f>(Kuntatalous!V40-Kuntatalous!Q40)/Kuntatalous!Q40*100</f>
        <v>-13.287514318442147</v>
      </c>
      <c r="W40" s="43">
        <f>(Kuntatalous!W40-Kuntatalous!R40)/Kuntatalous!R40*100</f>
        <v>-15.42111506524318</v>
      </c>
      <c r="X40" s="43">
        <f>(Kuntatalous!X40-Kuntatalous!S40)/Kuntatalous!S40*100</f>
        <v>-10.092807424593971</v>
      </c>
      <c r="Y40" s="44">
        <f>(Kuntatalous!Y40-Kuntatalous!T40)/Kuntatalous!T40*100</f>
        <v>-14.593301435406685</v>
      </c>
      <c r="Z40" s="43">
        <f>(Kuntatalous!Z40-Kuntatalous!U40)/Kuntatalous!U40*100</f>
        <v>-12.939698492462309</v>
      </c>
      <c r="AA40" s="43">
        <f>(Kuntatalous!AA40-Kuntatalous!V40)/Kuntatalous!V40*100</f>
        <v>-9.114927344782041</v>
      </c>
      <c r="AB40" s="43">
        <f>(Kuntatalous!AB40-Kuntatalous!W40)/Kuntatalous!W40*100</f>
        <v>-4.628330995792423</v>
      </c>
      <c r="AC40" s="45">
        <f>(Kuntatalous!AC40-Kuntatalous!X40)/Kuntatalous!X40*100</f>
        <v>-10.451612903225799</v>
      </c>
      <c r="AD40" s="44">
        <f>(Kuntatalous!AD40-Kuntatalous!Y40)/Kuntatalous!Y40*100</f>
        <v>-6.442577030812337</v>
      </c>
      <c r="AE40" s="43">
        <f>(Kuntatalous!AE40-Kuntatalous!Z40)/Kuntatalous!Z40*100</f>
        <v>-5.339105339105343</v>
      </c>
      <c r="AF40" s="43">
        <f>(Kuntatalous!AF40-Kuntatalous!AA40)/Kuntatalous!AA40*100</f>
        <v>-6.39534883720929</v>
      </c>
      <c r="AG40" s="43"/>
      <c r="AH40" s="45"/>
    </row>
    <row r="41" spans="1:34" ht="15">
      <c r="A41" s="17"/>
      <c r="B41" s="3"/>
      <c r="C41" s="36"/>
      <c r="D41" s="34"/>
      <c r="E41" s="43"/>
      <c r="F41" s="43"/>
      <c r="G41" s="43"/>
      <c r="H41" s="43"/>
      <c r="I41" s="43"/>
      <c r="J41" s="44"/>
      <c r="K41" s="43"/>
      <c r="L41" s="43"/>
      <c r="M41" s="43"/>
      <c r="N41" s="43"/>
      <c r="O41" s="44"/>
      <c r="P41" s="43"/>
      <c r="Q41" s="43"/>
      <c r="R41" s="43"/>
      <c r="S41" s="45"/>
      <c r="T41" s="44"/>
      <c r="U41" s="43"/>
      <c r="V41" s="43"/>
      <c r="W41" s="43"/>
      <c r="X41" s="43"/>
      <c r="Y41" s="44"/>
      <c r="Z41" s="43"/>
      <c r="AA41" s="43"/>
      <c r="AB41" s="43"/>
      <c r="AC41" s="45"/>
      <c r="AD41" s="44"/>
      <c r="AE41" s="43"/>
      <c r="AF41" s="43"/>
      <c r="AG41" s="43"/>
      <c r="AH41" s="45"/>
    </row>
    <row r="42" spans="1:34" ht="12.75">
      <c r="A42" s="17" t="s">
        <v>52</v>
      </c>
      <c r="B42" s="6" t="s">
        <v>76</v>
      </c>
      <c r="C42" s="36">
        <f>D42/$D$44</f>
        <v>0.9384516084323705</v>
      </c>
      <c r="D42" s="34">
        <v>29359513</v>
      </c>
      <c r="E42" s="43"/>
      <c r="F42" s="43"/>
      <c r="G42" s="43"/>
      <c r="H42" s="43"/>
      <c r="I42" s="43"/>
      <c r="J42" s="44">
        <f>(Kuntatalous!J42-Kuntatalous!E42)/Kuntatalous!E42*100</f>
        <v>3.5389282103134474</v>
      </c>
      <c r="K42" s="43">
        <f>(Kuntatalous!K42-Kuntatalous!F42)/Kuntatalous!F42*100</f>
        <v>3.603603603603598</v>
      </c>
      <c r="L42" s="43">
        <f>(Kuntatalous!L42-Kuntatalous!G42)/Kuntatalous!G42*100</f>
        <v>3.48605577689243</v>
      </c>
      <c r="M42" s="43">
        <f>(Kuntatalous!M42-Kuntatalous!H42)/Kuntatalous!H42*100</f>
        <v>3.0784508440913547</v>
      </c>
      <c r="N42" s="43">
        <f>(Kuntatalous!N42-Kuntatalous!I42)/Kuntatalous!I42*100</f>
        <v>3.4000000000000057</v>
      </c>
      <c r="O42" s="44">
        <f>(Kuntatalous!O42-Kuntatalous!J42)/Kuntatalous!J42*100</f>
        <v>2.5390624999999947</v>
      </c>
      <c r="P42" s="43">
        <f>(Kuntatalous!P42-Kuntatalous!K42)/Kuntatalous!K42*100</f>
        <v>2.9951690821255985</v>
      </c>
      <c r="Q42" s="43">
        <f>(Kuntatalous!Q42-Kuntatalous!L42)/Kuntatalous!L42*100</f>
        <v>2.502406159769003</v>
      </c>
      <c r="R42" s="43">
        <f>(Kuntatalous!R42-Kuntatalous!M42)/Kuntatalous!M42*100</f>
        <v>2.7938342967244756</v>
      </c>
      <c r="S42" s="45">
        <f>(Kuntatalous!S42-Kuntatalous!N42)/Kuntatalous!N42*100</f>
        <v>2.7079303675048325</v>
      </c>
      <c r="T42" s="44">
        <f>(Kuntatalous!T42-Kuntatalous!O42)/Kuntatalous!O42*100</f>
        <v>2.761904761904767</v>
      </c>
      <c r="U42" s="43">
        <f>(Kuntatalous!U42-Kuntatalous!P42)/Kuntatalous!P42*100</f>
        <v>2.720450281425897</v>
      </c>
      <c r="V42" s="43">
        <f>(Kuntatalous!V42-Kuntatalous!Q42)/Kuntatalous!Q42*100</f>
        <v>2.8169014084507045</v>
      </c>
      <c r="W42" s="43">
        <f>(Kuntatalous!W42-Kuntatalous!R42)/Kuntatalous!R42*100</f>
        <v>3.0927835051546366</v>
      </c>
      <c r="X42" s="43">
        <f>(Kuntatalous!X42-Kuntatalous!S42)/Kuntatalous!S42*100</f>
        <v>2.824858757062147</v>
      </c>
      <c r="Y42" s="44">
        <f>(Kuntatalous!Y42-Kuntatalous!T42)/Kuntatalous!T42*100</f>
        <v>3.3364226135310417</v>
      </c>
      <c r="Z42" s="43">
        <f>(Kuntatalous!Z42-Kuntatalous!U42)/Kuntatalous!U42*100</f>
        <v>3.0136986301369837</v>
      </c>
      <c r="AA42" s="43">
        <f>(Kuntatalous!AA42-Kuntatalous!V42)/Kuntatalous!V42*100</f>
        <v>3.4703196347031935</v>
      </c>
      <c r="AB42" s="43">
        <f>(Kuntatalous!AB42-Kuntatalous!W42)/Kuntatalous!W42*100</f>
        <v>3.6363636363636362</v>
      </c>
      <c r="AC42" s="45">
        <f>(Kuntatalous!AC42-Kuntatalous!X42)/Kuntatalous!X42*100</f>
        <v>3.388278388278391</v>
      </c>
      <c r="AD42" s="44">
        <f>(Kuntatalous!AD42-Kuntatalous!Y42)/Kuntatalous!Y42*100</f>
        <v>3.1390134529147984</v>
      </c>
      <c r="AE42" s="43">
        <f>(Kuntatalous!AE42-Kuntatalous!Z42)/Kuntatalous!Z42*100</f>
        <v>3.4574468085106433</v>
      </c>
      <c r="AF42" s="43">
        <f>(Kuntatalous!AF42-Kuntatalous!AA42)/Kuntatalous!AA42*100</f>
        <v>3.3539276257722834</v>
      </c>
      <c r="AG42" s="43"/>
      <c r="AH42" s="45"/>
    </row>
    <row r="43" spans="1:34" ht="12.75">
      <c r="A43" s="17" t="s">
        <v>14</v>
      </c>
      <c r="B43" s="2" t="s">
        <v>65</v>
      </c>
      <c r="C43" s="36">
        <f>D43/$D$44</f>
        <v>0.06154839156762951</v>
      </c>
      <c r="D43" s="32">
        <v>1925545</v>
      </c>
      <c r="E43" s="43"/>
      <c r="F43" s="43"/>
      <c r="G43" s="43"/>
      <c r="H43" s="43"/>
      <c r="I43" s="43"/>
      <c r="J43" s="44">
        <f>(Kuntatalous!J43-Kuntatalous!E43)/Kuntatalous!E43*100</f>
        <v>3.3468559837728313</v>
      </c>
      <c r="K43" s="43">
        <f>(Kuntatalous!K43-Kuntatalous!F43)/Kuntatalous!F43*100</f>
        <v>3.5140562248995986</v>
      </c>
      <c r="L43" s="43">
        <f>(Kuntatalous!L43-Kuntatalous!G43)/Kuntatalous!G43*100</f>
        <v>2.7888446215139413</v>
      </c>
      <c r="M43" s="43">
        <f>(Kuntatalous!M43-Kuntatalous!H43)/Kuntatalous!H43*100</f>
        <v>1.678183613030605</v>
      </c>
      <c r="N43" s="43">
        <f>(Kuntatalous!N43-Kuntatalous!I43)/Kuntatalous!I43*100</f>
        <v>2.799999999999997</v>
      </c>
      <c r="O43" s="44">
        <f>(Kuntatalous!O43-Kuntatalous!J43)/Kuntatalous!J43*100</f>
        <v>1.3738959764474892</v>
      </c>
      <c r="P43" s="43">
        <f>(Kuntatalous!P43-Kuntatalous!K43)/Kuntatalous!K43*100</f>
        <v>1.551891367604276</v>
      </c>
      <c r="Q43" s="43">
        <f>(Kuntatalous!Q43-Kuntatalous!L43)/Kuntatalous!L43*100</f>
        <v>1.1627906976744213</v>
      </c>
      <c r="R43" s="43">
        <f>(Kuntatalous!R43-Kuntatalous!M43)/Kuntatalous!M43*100</f>
        <v>1.5533980582524218</v>
      </c>
      <c r="S43" s="45">
        <f>(Kuntatalous!S43-Kuntatalous!N43)/Kuntatalous!N43*100</f>
        <v>1.3618677042801612</v>
      </c>
      <c r="T43" s="44">
        <f>(Kuntatalous!T43-Kuntatalous!O43)/Kuntatalous!O43*100</f>
        <v>2.420135527589545</v>
      </c>
      <c r="U43" s="43">
        <f>(Kuntatalous!U43-Kuntatalous!P43)/Kuntatalous!P43*100</f>
        <v>1.814708691499514</v>
      </c>
      <c r="V43" s="43">
        <f>(Kuntatalous!V43-Kuntatalous!Q43)/Kuntatalous!Q43*100</f>
        <v>2.0114942528735575</v>
      </c>
      <c r="W43" s="43">
        <f>(Kuntatalous!W43-Kuntatalous!R43)/Kuntatalous!R43*100</f>
        <v>1.9120458891013385</v>
      </c>
      <c r="X43" s="43">
        <f>(Kuntatalous!X43-Kuntatalous!S43)/Kuntatalous!S43*100</f>
        <v>2.1113243761996188</v>
      </c>
      <c r="Y43" s="44">
        <f>(Kuntatalous!Y43-Kuntatalous!T43)/Kuntatalous!T43*100</f>
        <v>1.795841209829873</v>
      </c>
      <c r="Z43" s="43">
        <f>(Kuntatalous!Z43-Kuntatalous!U43)/Kuntatalous!U43*100</f>
        <v>1.9699812382739292</v>
      </c>
      <c r="AA43" s="43">
        <f>(Kuntatalous!AA43-Kuntatalous!V43)/Kuntatalous!V43*100</f>
        <v>2.629107981220655</v>
      </c>
      <c r="AB43" s="43">
        <f>(Kuntatalous!AB43-Kuntatalous!W43)/Kuntatalous!W43*100</f>
        <v>3.095684803001887</v>
      </c>
      <c r="AC43" s="45">
        <f>(Kuntatalous!AC43-Kuntatalous!X43)/Kuntatalous!X43*100</f>
        <v>2.3496240601503757</v>
      </c>
      <c r="AD43" s="44">
        <f>(Kuntatalous!AD43-Kuntatalous!Y43)/Kuntatalous!Y43*100</f>
        <v>2.506963788300838</v>
      </c>
      <c r="AE43" s="43">
        <f>(Kuntatalous!AE43-Kuntatalous!Z43)/Kuntatalous!Z43*100</f>
        <v>2.7598896044158234</v>
      </c>
      <c r="AF43" s="43">
        <f>(Kuntatalous!AF43-Kuntatalous!AA43)/Kuntatalous!AA43*100</f>
        <v>2.561756633119851</v>
      </c>
      <c r="AG43" s="43"/>
      <c r="AH43" s="45"/>
    </row>
    <row r="44" spans="1:34" ht="12.75">
      <c r="A44" s="21" t="s">
        <v>17</v>
      </c>
      <c r="B44" s="22" t="s">
        <v>78</v>
      </c>
      <c r="C44" s="37">
        <f>D44/$D$44</f>
        <v>1</v>
      </c>
      <c r="D44" s="33">
        <v>31285058</v>
      </c>
      <c r="E44" s="46"/>
      <c r="F44" s="46"/>
      <c r="G44" s="46"/>
      <c r="H44" s="46"/>
      <c r="I44" s="46"/>
      <c r="J44" s="47">
        <f>(Kuntatalous!J44-Kuntatalous!E44)/Kuntatalous!E44*100</f>
        <v>3.5389282103134474</v>
      </c>
      <c r="K44" s="46">
        <f>(Kuntatalous!K44-Kuntatalous!F44)/Kuntatalous!F44*100</f>
        <v>3.603603603603598</v>
      </c>
      <c r="L44" s="46">
        <f>(Kuntatalous!L44-Kuntatalous!G44)/Kuntatalous!G44*100</f>
        <v>3.48605577689243</v>
      </c>
      <c r="M44" s="46">
        <f>(Kuntatalous!M44-Kuntatalous!H44)/Kuntatalous!H44*100</f>
        <v>2.8769841269841328</v>
      </c>
      <c r="N44" s="46">
        <f>(Kuntatalous!N44-Kuntatalous!I44)/Kuntatalous!I44*100</f>
        <v>3.4000000000000057</v>
      </c>
      <c r="O44" s="47">
        <f>(Kuntatalous!O44-Kuntatalous!J44)/Kuntatalous!J44*100</f>
        <v>2.44140625</v>
      </c>
      <c r="P44" s="46">
        <f>(Kuntatalous!P44-Kuntatalous!K44)/Kuntatalous!K44*100</f>
        <v>2.898550724637681</v>
      </c>
      <c r="Q44" s="46">
        <f>(Kuntatalous!Q44-Kuntatalous!L44)/Kuntatalous!L44*100</f>
        <v>2.4061597690086622</v>
      </c>
      <c r="R44" s="46">
        <f>(Kuntatalous!R44-Kuntatalous!M44)/Kuntatalous!M44*100</f>
        <v>2.7965284474445435</v>
      </c>
      <c r="S44" s="48">
        <f>(Kuntatalous!S44-Kuntatalous!N44)/Kuntatalous!N44*100</f>
        <v>2.611218568665366</v>
      </c>
      <c r="T44" s="47">
        <f>(Kuntatalous!T44-Kuntatalous!O44)/Kuntatalous!O44*100</f>
        <v>2.764537654909429</v>
      </c>
      <c r="U44" s="46">
        <f>(Kuntatalous!U44-Kuntatalous!P44)/Kuntatalous!P44*100</f>
        <v>2.7230046948356863</v>
      </c>
      <c r="V44" s="46">
        <f>(Kuntatalous!V44-Kuntatalous!Q44)/Kuntatalous!Q44*100</f>
        <v>2.819548872180451</v>
      </c>
      <c r="W44" s="46">
        <f>(Kuntatalous!W44-Kuntatalous!R44)/Kuntatalous!R44*100</f>
        <v>3.001876172607883</v>
      </c>
      <c r="X44" s="46">
        <f>(Kuntatalous!X44-Kuntatalous!S44)/Kuntatalous!S44*100</f>
        <v>2.8275212064090485</v>
      </c>
      <c r="Y44" s="47">
        <f>(Kuntatalous!Y44-Kuntatalous!T44)/Kuntatalous!T44*100</f>
        <v>3.1539888682745874</v>
      </c>
      <c r="Z44" s="46">
        <f>(Kuntatalous!Z44-Kuntatalous!U44)/Kuntatalous!U44*100</f>
        <v>2.8336380255941447</v>
      </c>
      <c r="AA44" s="46">
        <f>(Kuntatalous!AA44-Kuntatalous!V44)/Kuntatalous!V44*100</f>
        <v>3.3820840950639743</v>
      </c>
      <c r="AB44" s="46">
        <f>(Kuntatalous!AB44-Kuntatalous!W44)/Kuntatalous!W44*100</f>
        <v>3.551912568306016</v>
      </c>
      <c r="AC44" s="48">
        <f>(Kuntatalous!AC44-Kuntatalous!X44)/Kuntatalous!X44*100</f>
        <v>3.2080659945004584</v>
      </c>
      <c r="AD44" s="47">
        <f>(Kuntatalous!AD44-Kuntatalous!Y44)/Kuntatalous!Y44*100</f>
        <v>3.147482014388489</v>
      </c>
      <c r="AE44" s="46">
        <f>(Kuntatalous!AE44-Kuntatalous!Z44)/Kuntatalous!Z44*100</f>
        <v>3.466666666666672</v>
      </c>
      <c r="AF44" s="46">
        <f>(Kuntatalous!AF44-Kuntatalous!AA44)/Kuntatalous!AA44*100</f>
        <v>3.271441202475688</v>
      </c>
      <c r="AG44" s="46"/>
      <c r="AH44" s="48"/>
    </row>
  </sheetData>
  <printOptions/>
  <pageMargins left="0.7874015748031497" right="1.141732283464567" top="0.4724409448818898" bottom="0.8267716535433072" header="0.5118110236220472" footer="0.5118110236220472"/>
  <pageSetup horizontalDpi="600" verticalDpi="600" orientation="landscape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44"/>
  <sheetViews>
    <sheetView workbookViewId="0" topLeftCell="A1">
      <pane xSplit="2" ySplit="9" topLeftCell="Y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" sqref="B5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8.00390625" style="9" customWidth="1"/>
    <col min="4" max="4" width="10.00390625" style="9" customWidth="1"/>
    <col min="5" max="5" width="8.421875" style="9" customWidth="1"/>
    <col min="6" max="6" width="8.28125" style="9" customWidth="1"/>
    <col min="7" max="7" width="8.00390625" style="9" customWidth="1"/>
    <col min="8" max="9" width="7.8515625" style="9" customWidth="1"/>
    <col min="10" max="10" width="7.57421875" style="9" customWidth="1"/>
    <col min="11" max="11" width="7.7109375" style="9" customWidth="1"/>
    <col min="12" max="13" width="8.421875" style="9" customWidth="1"/>
    <col min="14" max="14" width="8.140625" style="9" customWidth="1"/>
    <col min="15" max="15" width="8.8515625" style="9" customWidth="1"/>
    <col min="16" max="16" width="7.8515625" style="9" customWidth="1"/>
    <col min="17" max="18" width="7.57421875" style="9" customWidth="1"/>
    <col min="19" max="19" width="9.57421875" style="9" customWidth="1"/>
    <col min="20" max="20" width="8.7109375" style="9" customWidth="1"/>
    <col min="21" max="21" width="8.8515625" style="9" customWidth="1"/>
    <col min="22" max="23" width="8.57421875" style="9" customWidth="1"/>
    <col min="24" max="24" width="10.00390625" style="9" customWidth="1"/>
    <col min="25" max="25" width="9.57421875" style="9" customWidth="1"/>
    <col min="26" max="26" width="9.421875" style="9" customWidth="1"/>
    <col min="27" max="27" width="9.28125" style="9" customWidth="1"/>
    <col min="28" max="28" width="9.8515625" style="9" customWidth="1"/>
    <col min="29" max="29" width="11.421875" style="9" customWidth="1"/>
    <col min="30" max="30" width="9.57421875" style="9" customWidth="1"/>
    <col min="31" max="31" width="9.421875" style="9" customWidth="1"/>
    <col min="32" max="32" width="9.28125" style="9" customWidth="1"/>
    <col min="33" max="33" width="9.8515625" style="9" customWidth="1"/>
    <col min="34" max="16384" width="11.421875" style="9" customWidth="1"/>
  </cols>
  <sheetData>
    <row r="2" spans="3:30" ht="12.75">
      <c r="C2" s="4"/>
      <c r="E2" s="4" t="s">
        <v>8</v>
      </c>
      <c r="L2" s="9" t="s">
        <v>6</v>
      </c>
      <c r="O2" s="4" t="s">
        <v>8</v>
      </c>
      <c r="Y2" s="4" t="s">
        <v>8</v>
      </c>
      <c r="AD2" s="4"/>
    </row>
    <row r="3" spans="3:30" ht="12.75">
      <c r="C3" s="4"/>
      <c r="E3" s="4"/>
      <c r="O3" s="4"/>
      <c r="Y3" s="4"/>
      <c r="AD3" s="4"/>
    </row>
    <row r="4" spans="3:30" ht="12.75">
      <c r="C4" s="4"/>
      <c r="E4" s="4" t="s">
        <v>69</v>
      </c>
      <c r="O4" s="4" t="s">
        <v>69</v>
      </c>
      <c r="Y4" s="4" t="s">
        <v>69</v>
      </c>
      <c r="AD4" s="4"/>
    </row>
    <row r="5" ht="12.75">
      <c r="E5" s="4"/>
    </row>
    <row r="6" ht="12.75">
      <c r="B6" s="9" t="s">
        <v>75</v>
      </c>
    </row>
    <row r="7" spans="1:34" ht="12.75">
      <c r="A7" s="13"/>
      <c r="B7" s="14" t="s">
        <v>10</v>
      </c>
      <c r="C7" s="23" t="s">
        <v>68</v>
      </c>
      <c r="D7" s="23"/>
      <c r="E7" s="15"/>
      <c r="F7" s="15"/>
      <c r="G7" s="15"/>
      <c r="H7" s="15"/>
      <c r="I7" s="15"/>
      <c r="J7" s="25"/>
      <c r="K7" s="15"/>
      <c r="L7" s="15"/>
      <c r="M7" s="15"/>
      <c r="N7" s="16"/>
      <c r="O7" s="25"/>
      <c r="P7" s="15"/>
      <c r="Q7" s="15"/>
      <c r="R7" s="15"/>
      <c r="S7" s="16"/>
      <c r="T7" s="25"/>
      <c r="U7" s="15"/>
      <c r="V7" s="15"/>
      <c r="W7" s="15"/>
      <c r="X7" s="16"/>
      <c r="Y7" s="25"/>
      <c r="Z7" s="15"/>
      <c r="AA7" s="15"/>
      <c r="AB7" s="15"/>
      <c r="AC7" s="16"/>
      <c r="AD7" s="25"/>
      <c r="AE7" s="15"/>
      <c r="AF7" s="15"/>
      <c r="AG7" s="15"/>
      <c r="AH7" s="16"/>
    </row>
    <row r="8" spans="1:34" ht="12.75">
      <c r="A8" s="17"/>
      <c r="C8" s="1" t="s">
        <v>6</v>
      </c>
      <c r="D8" s="52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26"/>
      <c r="O8" s="19">
        <v>2002</v>
      </c>
      <c r="P8" s="12"/>
      <c r="Q8" s="12"/>
      <c r="R8" s="12"/>
      <c r="S8" s="26"/>
      <c r="T8" s="19">
        <v>2003</v>
      </c>
      <c r="U8" s="12"/>
      <c r="V8" s="12"/>
      <c r="W8" s="12"/>
      <c r="X8" s="26"/>
      <c r="Y8" s="19">
        <v>2004</v>
      </c>
      <c r="Z8" s="12"/>
      <c r="AA8" s="12"/>
      <c r="AC8" s="18"/>
      <c r="AD8" s="19" t="s">
        <v>83</v>
      </c>
      <c r="AE8" s="12"/>
      <c r="AF8" s="12"/>
      <c r="AH8" s="18"/>
    </row>
    <row r="9" spans="1:34" ht="12.75">
      <c r="A9" s="21"/>
      <c r="B9" s="11"/>
      <c r="C9" s="24" t="s">
        <v>5</v>
      </c>
      <c r="D9" s="24" t="s">
        <v>70</v>
      </c>
      <c r="E9" s="40" t="s">
        <v>32</v>
      </c>
      <c r="F9" s="40" t="s">
        <v>33</v>
      </c>
      <c r="G9" s="40" t="s">
        <v>34</v>
      </c>
      <c r="H9" s="40" t="s">
        <v>35</v>
      </c>
      <c r="I9" s="40" t="s">
        <v>40</v>
      </c>
      <c r="J9" s="41" t="s">
        <v>32</v>
      </c>
      <c r="K9" s="40" t="s">
        <v>33</v>
      </c>
      <c r="L9" s="40" t="s">
        <v>34</v>
      </c>
      <c r="M9" s="40" t="s">
        <v>35</v>
      </c>
      <c r="N9" s="42" t="s">
        <v>40</v>
      </c>
      <c r="O9" s="41" t="s">
        <v>32</v>
      </c>
      <c r="P9" s="40" t="s">
        <v>33</v>
      </c>
      <c r="Q9" s="40" t="s">
        <v>34</v>
      </c>
      <c r="R9" s="40" t="s">
        <v>35</v>
      </c>
      <c r="S9" s="42" t="s">
        <v>40</v>
      </c>
      <c r="T9" s="41" t="s">
        <v>32</v>
      </c>
      <c r="U9" s="40" t="s">
        <v>33</v>
      </c>
      <c r="V9" s="40" t="s">
        <v>34</v>
      </c>
      <c r="W9" s="40" t="s">
        <v>35</v>
      </c>
      <c r="X9" s="42" t="s">
        <v>40</v>
      </c>
      <c r="Y9" s="41" t="s">
        <v>32</v>
      </c>
      <c r="Z9" s="40" t="s">
        <v>33</v>
      </c>
      <c r="AA9" s="40" t="s">
        <v>34</v>
      </c>
      <c r="AB9" s="40" t="s">
        <v>35</v>
      </c>
      <c r="AC9" s="42" t="s">
        <v>40</v>
      </c>
      <c r="AD9" s="41" t="s">
        <v>32</v>
      </c>
      <c r="AE9" s="40" t="s">
        <v>33</v>
      </c>
      <c r="AF9" s="40" t="s">
        <v>34</v>
      </c>
      <c r="AG9" s="40" t="s">
        <v>35</v>
      </c>
      <c r="AH9" s="42" t="s">
        <v>40</v>
      </c>
    </row>
    <row r="10" spans="1:34" ht="12.75">
      <c r="A10" s="17" t="s">
        <v>45</v>
      </c>
      <c r="B10" s="2" t="s">
        <v>0</v>
      </c>
      <c r="C10" s="35">
        <f aca="true" t="shared" si="0" ref="C10:C18">D10/$D$22</f>
        <v>0.03904413777899464</v>
      </c>
      <c r="D10" s="32">
        <v>966284</v>
      </c>
      <c r="E10" s="43">
        <v>98.8</v>
      </c>
      <c r="F10" s="43">
        <v>99.8</v>
      </c>
      <c r="G10" s="43">
        <v>100.4</v>
      </c>
      <c r="H10" s="43">
        <v>100.9</v>
      </c>
      <c r="I10" s="43">
        <v>100</v>
      </c>
      <c r="J10" s="44">
        <v>102.4</v>
      </c>
      <c r="K10" s="43">
        <v>103.6</v>
      </c>
      <c r="L10" s="43">
        <v>103.9</v>
      </c>
      <c r="M10" s="43">
        <v>103.8</v>
      </c>
      <c r="N10" s="45">
        <v>103.4</v>
      </c>
      <c r="O10" s="44">
        <v>104.8</v>
      </c>
      <c r="P10" s="43">
        <v>106.7</v>
      </c>
      <c r="Q10" s="43">
        <v>106.4</v>
      </c>
      <c r="R10" s="43">
        <v>106.7</v>
      </c>
      <c r="S10" s="45">
        <v>106.2</v>
      </c>
      <c r="T10" s="44">
        <v>107.9</v>
      </c>
      <c r="U10" s="43">
        <v>109.4</v>
      </c>
      <c r="V10" s="43">
        <v>109.3</v>
      </c>
      <c r="W10" s="43">
        <v>109.7</v>
      </c>
      <c r="X10" s="45">
        <v>109.1</v>
      </c>
      <c r="Y10" s="44">
        <v>111.4</v>
      </c>
      <c r="Z10" s="43">
        <v>112.9</v>
      </c>
      <c r="AA10" s="43">
        <v>113.8</v>
      </c>
      <c r="AB10" s="43">
        <v>114.5</v>
      </c>
      <c r="AC10" s="45">
        <v>113.1</v>
      </c>
      <c r="AD10" s="44">
        <v>115.6</v>
      </c>
      <c r="AE10" s="43">
        <v>117.4</v>
      </c>
      <c r="AF10" s="43">
        <v>117.7</v>
      </c>
      <c r="AG10" s="43"/>
      <c r="AH10" s="45"/>
    </row>
    <row r="11" spans="1:34" ht="12.75">
      <c r="A11" s="17" t="s">
        <v>44</v>
      </c>
      <c r="B11" s="2" t="s">
        <v>4</v>
      </c>
      <c r="C11" s="35">
        <f t="shared" si="0"/>
        <v>0.4998840738009861</v>
      </c>
      <c r="D11" s="32">
        <v>12371383</v>
      </c>
      <c r="E11" s="43">
        <v>99</v>
      </c>
      <c r="F11" s="43">
        <v>100</v>
      </c>
      <c r="G11" s="43">
        <v>100.3</v>
      </c>
      <c r="H11" s="43">
        <v>100.7</v>
      </c>
      <c r="I11" s="43">
        <v>100</v>
      </c>
      <c r="J11" s="44">
        <v>102.2</v>
      </c>
      <c r="K11" s="43">
        <v>103.2</v>
      </c>
      <c r="L11" s="43">
        <v>103.7</v>
      </c>
      <c r="M11" s="43">
        <v>103.6</v>
      </c>
      <c r="N11" s="45">
        <v>103.2</v>
      </c>
      <c r="O11" s="44">
        <v>104.5</v>
      </c>
      <c r="P11" s="43">
        <v>106.2</v>
      </c>
      <c r="Q11" s="43">
        <v>106.1</v>
      </c>
      <c r="R11" s="43">
        <v>106.3</v>
      </c>
      <c r="S11" s="45">
        <v>105.8</v>
      </c>
      <c r="T11" s="44">
        <v>107.5</v>
      </c>
      <c r="U11" s="43">
        <v>109.3</v>
      </c>
      <c r="V11" s="43">
        <v>109.3</v>
      </c>
      <c r="W11" s="43">
        <v>109.9</v>
      </c>
      <c r="X11" s="45">
        <v>109</v>
      </c>
      <c r="Y11" s="44">
        <v>111.3</v>
      </c>
      <c r="Z11" s="43">
        <v>112.6</v>
      </c>
      <c r="AA11" s="43">
        <v>113.1</v>
      </c>
      <c r="AB11" s="43">
        <v>113.8</v>
      </c>
      <c r="AC11" s="45">
        <v>112.7</v>
      </c>
      <c r="AD11" s="44">
        <v>114.8</v>
      </c>
      <c r="AE11" s="43">
        <v>116.5</v>
      </c>
      <c r="AF11" s="43">
        <v>116.9</v>
      </c>
      <c r="AG11" s="43"/>
      <c r="AH11" s="45"/>
    </row>
    <row r="12" spans="1:34" ht="12.75">
      <c r="A12" s="17" t="s">
        <v>43</v>
      </c>
      <c r="B12" s="9" t="s">
        <v>1</v>
      </c>
      <c r="C12" s="35">
        <f t="shared" si="0"/>
        <v>0.25457340775022197</v>
      </c>
      <c r="D12" s="32">
        <v>6300311</v>
      </c>
      <c r="E12" s="43">
        <v>98.9</v>
      </c>
      <c r="F12" s="43">
        <v>100</v>
      </c>
      <c r="G12" s="43">
        <v>100.3</v>
      </c>
      <c r="H12" s="43">
        <v>100.7</v>
      </c>
      <c r="I12" s="43">
        <v>100</v>
      </c>
      <c r="J12" s="44">
        <v>102.4</v>
      </c>
      <c r="K12" s="43">
        <v>103.4</v>
      </c>
      <c r="L12" s="43">
        <v>103.9</v>
      </c>
      <c r="M12" s="43">
        <v>103.6</v>
      </c>
      <c r="N12" s="45">
        <v>103.3</v>
      </c>
      <c r="O12" s="44">
        <v>104.5</v>
      </c>
      <c r="P12" s="43">
        <v>106.2</v>
      </c>
      <c r="Q12" s="43">
        <v>106</v>
      </c>
      <c r="R12" s="43">
        <v>106.3</v>
      </c>
      <c r="S12" s="45">
        <v>105.7</v>
      </c>
      <c r="T12" s="44">
        <v>107.5</v>
      </c>
      <c r="U12" s="43">
        <v>109.4</v>
      </c>
      <c r="V12" s="43">
        <v>109.5</v>
      </c>
      <c r="W12" s="43">
        <v>110.1</v>
      </c>
      <c r="X12" s="45">
        <v>109.1</v>
      </c>
      <c r="Y12" s="44">
        <v>111.7</v>
      </c>
      <c r="Z12" s="43">
        <v>112.9</v>
      </c>
      <c r="AA12" s="43">
        <v>113.6</v>
      </c>
      <c r="AB12" s="43">
        <v>114.4</v>
      </c>
      <c r="AC12" s="45">
        <v>113.1</v>
      </c>
      <c r="AD12" s="44">
        <v>115.5</v>
      </c>
      <c r="AE12" s="43">
        <v>117.2</v>
      </c>
      <c r="AF12" s="43">
        <v>117.6</v>
      </c>
      <c r="AG12" s="43"/>
      <c r="AH12" s="45"/>
    </row>
    <row r="13" spans="1:34" ht="12.75">
      <c r="A13" s="17" t="s">
        <v>46</v>
      </c>
      <c r="B13" s="9" t="s">
        <v>12</v>
      </c>
      <c r="C13" s="35">
        <f t="shared" si="0"/>
        <v>0.24531066605076413</v>
      </c>
      <c r="D13" s="32">
        <v>6071072</v>
      </c>
      <c r="E13" s="43">
        <v>99</v>
      </c>
      <c r="F13" s="43">
        <v>100</v>
      </c>
      <c r="G13" s="43">
        <v>100.4</v>
      </c>
      <c r="H13" s="43">
        <v>100.6</v>
      </c>
      <c r="I13" s="43">
        <v>100</v>
      </c>
      <c r="J13" s="44">
        <v>102</v>
      </c>
      <c r="K13" s="43">
        <v>102.9</v>
      </c>
      <c r="L13" s="43">
        <v>103.5</v>
      </c>
      <c r="M13" s="43">
        <v>103.6</v>
      </c>
      <c r="N13" s="45">
        <v>103</v>
      </c>
      <c r="O13" s="44">
        <v>104.5</v>
      </c>
      <c r="P13" s="43">
        <v>106.2</v>
      </c>
      <c r="Q13" s="43">
        <v>106.2</v>
      </c>
      <c r="R13" s="43">
        <v>106.4</v>
      </c>
      <c r="S13" s="45">
        <v>105.8</v>
      </c>
      <c r="T13" s="44">
        <v>107.6</v>
      </c>
      <c r="U13" s="43">
        <v>109.2</v>
      </c>
      <c r="V13" s="43">
        <v>109.2</v>
      </c>
      <c r="W13" s="43">
        <v>109.6</v>
      </c>
      <c r="X13" s="45">
        <v>108.9</v>
      </c>
      <c r="Y13" s="44">
        <v>111</v>
      </c>
      <c r="Z13" s="43">
        <v>112.2</v>
      </c>
      <c r="AA13" s="43">
        <v>112.6</v>
      </c>
      <c r="AB13" s="43">
        <v>113.1</v>
      </c>
      <c r="AC13" s="45">
        <v>112.2</v>
      </c>
      <c r="AD13" s="44">
        <v>114</v>
      </c>
      <c r="AE13" s="43">
        <v>115.7</v>
      </c>
      <c r="AF13" s="43">
        <v>116.1</v>
      </c>
      <c r="AG13" s="43"/>
      <c r="AH13" s="45"/>
    </row>
    <row r="14" spans="1:34" ht="12.75">
      <c r="A14" s="17" t="s">
        <v>47</v>
      </c>
      <c r="B14" s="2" t="s">
        <v>2</v>
      </c>
      <c r="C14" s="35">
        <f t="shared" si="0"/>
        <v>0.22749593268344623</v>
      </c>
      <c r="D14" s="32">
        <v>5630184</v>
      </c>
      <c r="E14" s="43">
        <v>99</v>
      </c>
      <c r="F14" s="43">
        <v>100</v>
      </c>
      <c r="G14" s="43">
        <v>100.3</v>
      </c>
      <c r="H14" s="43">
        <v>100.7</v>
      </c>
      <c r="I14" s="43">
        <v>100</v>
      </c>
      <c r="J14" s="44">
        <v>103.6</v>
      </c>
      <c r="K14" s="43">
        <v>104.7</v>
      </c>
      <c r="L14" s="43">
        <v>105.1</v>
      </c>
      <c r="M14" s="43">
        <v>104.9</v>
      </c>
      <c r="N14" s="45">
        <v>104.6</v>
      </c>
      <c r="O14" s="44">
        <v>107.9</v>
      </c>
      <c r="P14" s="43">
        <v>109.2</v>
      </c>
      <c r="Q14" s="43">
        <v>109.2</v>
      </c>
      <c r="R14" s="43">
        <v>109.6</v>
      </c>
      <c r="S14" s="45">
        <v>109</v>
      </c>
      <c r="T14" s="44">
        <v>110.6</v>
      </c>
      <c r="U14" s="43">
        <v>112.3</v>
      </c>
      <c r="V14" s="43">
        <v>112.4</v>
      </c>
      <c r="W14" s="43">
        <v>112.9</v>
      </c>
      <c r="X14" s="45">
        <v>112</v>
      </c>
      <c r="Y14" s="44">
        <v>114.3</v>
      </c>
      <c r="Z14" s="43">
        <v>115.6</v>
      </c>
      <c r="AA14" s="43">
        <v>116.1</v>
      </c>
      <c r="AB14" s="43">
        <v>116.9</v>
      </c>
      <c r="AC14" s="45">
        <v>115.7</v>
      </c>
      <c r="AD14" s="44">
        <v>117.9</v>
      </c>
      <c r="AE14" s="43">
        <v>119.8</v>
      </c>
      <c r="AF14" s="43">
        <v>120.6</v>
      </c>
      <c r="AG14" s="43"/>
      <c r="AH14" s="45"/>
    </row>
    <row r="15" spans="1:34" ht="12.75">
      <c r="A15" s="17" t="s">
        <v>48</v>
      </c>
      <c r="B15" s="9" t="s">
        <v>3</v>
      </c>
      <c r="C15" s="35">
        <f t="shared" si="0"/>
        <v>0.18204740779483075</v>
      </c>
      <c r="D15" s="32">
        <v>4505401</v>
      </c>
      <c r="E15" s="43">
        <v>99</v>
      </c>
      <c r="F15" s="43">
        <v>100</v>
      </c>
      <c r="G15" s="43">
        <v>100.3</v>
      </c>
      <c r="H15" s="43">
        <v>100.7</v>
      </c>
      <c r="I15" s="43">
        <v>100</v>
      </c>
      <c r="J15" s="44">
        <v>104</v>
      </c>
      <c r="K15" s="43">
        <v>105.1</v>
      </c>
      <c r="L15" s="43">
        <v>105.5</v>
      </c>
      <c r="M15" s="43">
        <v>105.2</v>
      </c>
      <c r="N15" s="45">
        <v>104.9</v>
      </c>
      <c r="O15" s="44">
        <v>108.8</v>
      </c>
      <c r="P15" s="43">
        <v>110.1</v>
      </c>
      <c r="Q15" s="43">
        <v>110.2</v>
      </c>
      <c r="R15" s="43">
        <v>110.6</v>
      </c>
      <c r="S15" s="45">
        <v>109.9</v>
      </c>
      <c r="T15" s="44">
        <v>111.5</v>
      </c>
      <c r="U15" s="43">
        <v>113.3</v>
      </c>
      <c r="V15" s="43">
        <v>113.5</v>
      </c>
      <c r="W15" s="43">
        <v>114</v>
      </c>
      <c r="X15" s="45">
        <v>113.1</v>
      </c>
      <c r="Y15" s="44">
        <v>115.5</v>
      </c>
      <c r="Z15" s="43">
        <v>116.8</v>
      </c>
      <c r="AA15" s="43">
        <v>117.3</v>
      </c>
      <c r="AB15" s="43">
        <v>118.1</v>
      </c>
      <c r="AC15" s="45">
        <v>116.9</v>
      </c>
      <c r="AD15" s="44">
        <v>119.2</v>
      </c>
      <c r="AE15" s="43">
        <v>121.1</v>
      </c>
      <c r="AF15" s="43">
        <v>122.1</v>
      </c>
      <c r="AG15" s="43"/>
      <c r="AH15" s="45"/>
    </row>
    <row r="16" spans="1:34" ht="12.75">
      <c r="A16" s="17" t="s">
        <v>49</v>
      </c>
      <c r="B16" s="9" t="s">
        <v>13</v>
      </c>
      <c r="C16" s="35">
        <f t="shared" si="0"/>
        <v>0.04544852488861549</v>
      </c>
      <c r="D16" s="32">
        <v>1124783</v>
      </c>
      <c r="E16" s="43">
        <v>99</v>
      </c>
      <c r="F16" s="43">
        <v>100</v>
      </c>
      <c r="G16" s="43">
        <v>100.4</v>
      </c>
      <c r="H16" s="43">
        <v>100.7</v>
      </c>
      <c r="I16" s="43">
        <v>100</v>
      </c>
      <c r="J16" s="44">
        <v>102.1</v>
      </c>
      <c r="K16" s="43">
        <v>103.3</v>
      </c>
      <c r="L16" s="43">
        <v>103.7</v>
      </c>
      <c r="M16" s="43">
        <v>103.6</v>
      </c>
      <c r="N16" s="45">
        <v>103.2</v>
      </c>
      <c r="O16" s="44">
        <v>104.3</v>
      </c>
      <c r="P16" s="43">
        <v>105.8</v>
      </c>
      <c r="Q16" s="43">
        <v>105.5</v>
      </c>
      <c r="R16" s="43">
        <v>105.6</v>
      </c>
      <c r="S16" s="45">
        <v>105.3</v>
      </c>
      <c r="T16" s="44">
        <v>106.7</v>
      </c>
      <c r="U16" s="43">
        <v>108.1</v>
      </c>
      <c r="V16" s="43">
        <v>108</v>
      </c>
      <c r="W16" s="43">
        <v>108.4</v>
      </c>
      <c r="X16" s="45">
        <v>107.8</v>
      </c>
      <c r="Y16" s="44">
        <v>109.7</v>
      </c>
      <c r="Z16" s="43">
        <v>110.7</v>
      </c>
      <c r="AA16" s="43">
        <v>111.3</v>
      </c>
      <c r="AB16" s="43">
        <v>112.1</v>
      </c>
      <c r="AC16" s="45">
        <v>110.9</v>
      </c>
      <c r="AD16" s="44">
        <v>112.9</v>
      </c>
      <c r="AE16" s="43">
        <v>114.3</v>
      </c>
      <c r="AF16" s="43">
        <v>114.7</v>
      </c>
      <c r="AG16" s="43"/>
      <c r="AH16" s="45"/>
    </row>
    <row r="17" spans="1:34" ht="12.75">
      <c r="A17" s="17" t="s">
        <v>50</v>
      </c>
      <c r="B17" s="2" t="s">
        <v>15</v>
      </c>
      <c r="C17" s="35">
        <f t="shared" si="0"/>
        <v>0.18563388720384877</v>
      </c>
      <c r="D17" s="32">
        <v>4594161</v>
      </c>
      <c r="E17" s="43">
        <v>98.7</v>
      </c>
      <c r="F17" s="43">
        <v>99.8</v>
      </c>
      <c r="G17" s="43">
        <v>100.4</v>
      </c>
      <c r="H17" s="43">
        <v>101.1</v>
      </c>
      <c r="I17" s="43">
        <v>100</v>
      </c>
      <c r="J17" s="44">
        <v>102.1</v>
      </c>
      <c r="K17" s="43">
        <v>103.3</v>
      </c>
      <c r="L17" s="43">
        <v>103.4</v>
      </c>
      <c r="M17" s="43">
        <v>103.2</v>
      </c>
      <c r="N17" s="45">
        <v>103</v>
      </c>
      <c r="O17" s="44">
        <v>103.7</v>
      </c>
      <c r="P17" s="43">
        <v>105.2</v>
      </c>
      <c r="Q17" s="43">
        <v>104.8</v>
      </c>
      <c r="R17" s="43">
        <v>105</v>
      </c>
      <c r="S17" s="45">
        <v>104.7</v>
      </c>
      <c r="T17" s="44">
        <v>106</v>
      </c>
      <c r="U17" s="43">
        <v>107.1</v>
      </c>
      <c r="V17" s="43">
        <v>106.9</v>
      </c>
      <c r="W17" s="43">
        <v>107.1</v>
      </c>
      <c r="X17" s="45">
        <v>106.8</v>
      </c>
      <c r="Y17" s="44">
        <v>108.5</v>
      </c>
      <c r="Z17" s="43">
        <v>109.7</v>
      </c>
      <c r="AA17" s="43">
        <v>110.4</v>
      </c>
      <c r="AB17" s="43">
        <v>111.1</v>
      </c>
      <c r="AC17" s="45">
        <v>109.9</v>
      </c>
      <c r="AD17" s="44">
        <v>111.9</v>
      </c>
      <c r="AE17" s="43">
        <v>113.4</v>
      </c>
      <c r="AF17" s="43">
        <v>113.8</v>
      </c>
      <c r="AG17" s="43"/>
      <c r="AH17" s="45"/>
    </row>
    <row r="18" spans="1:34" ht="12.75">
      <c r="A18" s="19">
        <v>15</v>
      </c>
      <c r="B18" s="6" t="s">
        <v>16</v>
      </c>
      <c r="C18" s="35">
        <f t="shared" si="0"/>
        <v>0.03338872523365453</v>
      </c>
      <c r="D18" s="32">
        <v>826321</v>
      </c>
      <c r="E18" s="43">
        <v>98.7</v>
      </c>
      <c r="F18" s="43">
        <v>99.8</v>
      </c>
      <c r="G18" s="43">
        <v>100.4</v>
      </c>
      <c r="H18" s="43">
        <v>101.1</v>
      </c>
      <c r="I18" s="43">
        <v>100</v>
      </c>
      <c r="J18" s="44">
        <v>102</v>
      </c>
      <c r="K18" s="43">
        <v>103.2</v>
      </c>
      <c r="L18" s="43">
        <v>103.4</v>
      </c>
      <c r="M18" s="43">
        <v>103.2</v>
      </c>
      <c r="N18" s="45">
        <v>102.9</v>
      </c>
      <c r="O18" s="44">
        <v>103.7</v>
      </c>
      <c r="P18" s="43">
        <v>105.1</v>
      </c>
      <c r="Q18" s="43">
        <v>104.9</v>
      </c>
      <c r="R18" s="43">
        <v>105.1</v>
      </c>
      <c r="S18" s="45">
        <v>104.7</v>
      </c>
      <c r="T18" s="44">
        <v>106.3</v>
      </c>
      <c r="U18" s="43">
        <v>107.3</v>
      </c>
      <c r="V18" s="43">
        <v>107.1</v>
      </c>
      <c r="W18" s="43">
        <v>107.3</v>
      </c>
      <c r="X18" s="45">
        <v>107</v>
      </c>
      <c r="Y18" s="44">
        <v>108.4</v>
      </c>
      <c r="Z18" s="43">
        <v>109.5</v>
      </c>
      <c r="AA18" s="43">
        <v>110.1</v>
      </c>
      <c r="AB18" s="43">
        <v>110.6</v>
      </c>
      <c r="AC18" s="45">
        <v>109.7</v>
      </c>
      <c r="AD18" s="44">
        <v>111.3</v>
      </c>
      <c r="AE18" s="43">
        <v>112.6</v>
      </c>
      <c r="AF18" s="43">
        <v>113</v>
      </c>
      <c r="AG18" s="43"/>
      <c r="AH18" s="45"/>
    </row>
    <row r="19" spans="1:34" ht="12.75">
      <c r="A19" s="20"/>
      <c r="B19" s="6"/>
      <c r="C19" s="35"/>
      <c r="D19" s="32"/>
      <c r="E19" s="43"/>
      <c r="F19" s="43"/>
      <c r="G19" s="43"/>
      <c r="H19" s="43"/>
      <c r="I19" s="43"/>
      <c r="J19" s="44"/>
      <c r="K19" s="43"/>
      <c r="L19" s="43"/>
      <c r="M19" s="43"/>
      <c r="N19" s="45"/>
      <c r="O19" s="44"/>
      <c r="P19" s="43"/>
      <c r="Q19" s="43"/>
      <c r="R19" s="43"/>
      <c r="S19" s="45"/>
      <c r="T19" s="44"/>
      <c r="U19" s="43"/>
      <c r="V19" s="43"/>
      <c r="W19" s="43"/>
      <c r="X19" s="45"/>
      <c r="Y19" s="44"/>
      <c r="Z19" s="43"/>
      <c r="AA19" s="43"/>
      <c r="AB19" s="43"/>
      <c r="AC19" s="45"/>
      <c r="AD19" s="44"/>
      <c r="AE19" s="43"/>
      <c r="AF19" s="43"/>
      <c r="AG19" s="43"/>
      <c r="AH19" s="45"/>
    </row>
    <row r="20" spans="1:34" ht="12.75">
      <c r="A20" s="19">
        <v>1</v>
      </c>
      <c r="B20" s="6" t="s">
        <v>77</v>
      </c>
      <c r="C20" s="35">
        <f>D20/$D$22</f>
        <v>0.9255486311415025</v>
      </c>
      <c r="D20" s="32">
        <v>22905944</v>
      </c>
      <c r="E20" s="43">
        <v>98.9</v>
      </c>
      <c r="F20" s="43">
        <v>99.9</v>
      </c>
      <c r="G20" s="43">
        <v>100.3</v>
      </c>
      <c r="H20" s="43">
        <v>100.8</v>
      </c>
      <c r="I20" s="43">
        <v>100</v>
      </c>
      <c r="J20" s="44">
        <v>102.6</v>
      </c>
      <c r="K20" s="43">
        <v>103.6</v>
      </c>
      <c r="L20" s="43">
        <v>104</v>
      </c>
      <c r="M20" s="43">
        <v>103.9</v>
      </c>
      <c r="N20" s="45">
        <v>103.5</v>
      </c>
      <c r="O20" s="44">
        <v>105.2</v>
      </c>
      <c r="P20" s="43">
        <v>106.8</v>
      </c>
      <c r="Q20" s="43">
        <v>106.6</v>
      </c>
      <c r="R20" s="43">
        <v>106.9</v>
      </c>
      <c r="S20" s="45">
        <v>106.4</v>
      </c>
      <c r="T20" s="44">
        <v>108</v>
      </c>
      <c r="U20" s="43">
        <v>109.7</v>
      </c>
      <c r="V20" s="43">
        <v>109.7</v>
      </c>
      <c r="W20" s="43">
        <v>110.2</v>
      </c>
      <c r="X20" s="45">
        <v>109.4</v>
      </c>
      <c r="Y20" s="44">
        <v>111.7</v>
      </c>
      <c r="Z20" s="43">
        <v>113</v>
      </c>
      <c r="AA20" s="43">
        <v>113.6</v>
      </c>
      <c r="AB20" s="43">
        <v>114.3</v>
      </c>
      <c r="AC20" s="45">
        <v>113.2</v>
      </c>
      <c r="AD20" s="44">
        <v>115.4</v>
      </c>
      <c r="AE20" s="43">
        <v>117.1</v>
      </c>
      <c r="AF20" s="43">
        <v>117.6</v>
      </c>
      <c r="AG20" s="43"/>
      <c r="AH20" s="45"/>
    </row>
    <row r="21" spans="1:34" ht="12.75">
      <c r="A21" s="17" t="s">
        <v>51</v>
      </c>
      <c r="B21" s="2" t="s">
        <v>65</v>
      </c>
      <c r="C21" s="35">
        <f>D21/$D$22</f>
        <v>0.07445136885849747</v>
      </c>
      <c r="D21" s="32">
        <v>1842560</v>
      </c>
      <c r="E21" s="43">
        <v>98.6</v>
      </c>
      <c r="F21" s="43">
        <v>99.6</v>
      </c>
      <c r="G21" s="43">
        <v>100.4</v>
      </c>
      <c r="H21" s="43">
        <v>101.3</v>
      </c>
      <c r="I21" s="43">
        <v>100</v>
      </c>
      <c r="J21" s="44">
        <v>101.9</v>
      </c>
      <c r="K21" s="43">
        <v>103.1</v>
      </c>
      <c r="L21" s="43">
        <v>103.2</v>
      </c>
      <c r="M21" s="43">
        <v>103</v>
      </c>
      <c r="N21" s="45">
        <v>102.8</v>
      </c>
      <c r="O21" s="44">
        <v>103.3</v>
      </c>
      <c r="P21" s="43">
        <v>104.7</v>
      </c>
      <c r="Q21" s="43">
        <v>104.3</v>
      </c>
      <c r="R21" s="43">
        <v>104.6</v>
      </c>
      <c r="S21" s="45">
        <v>104.2</v>
      </c>
      <c r="T21" s="44">
        <v>105.8</v>
      </c>
      <c r="U21" s="43">
        <v>106.6</v>
      </c>
      <c r="V21" s="43">
        <v>106.4</v>
      </c>
      <c r="W21" s="43">
        <v>106.6</v>
      </c>
      <c r="X21" s="45">
        <v>106.3</v>
      </c>
      <c r="Y21" s="44">
        <v>107.6</v>
      </c>
      <c r="Z21" s="43">
        <v>108.6</v>
      </c>
      <c r="AA21" s="43">
        <v>109.3</v>
      </c>
      <c r="AB21" s="43">
        <v>109.8</v>
      </c>
      <c r="AC21" s="45">
        <v>108.8</v>
      </c>
      <c r="AD21" s="44">
        <v>110.4</v>
      </c>
      <c r="AE21" s="43">
        <v>111.6</v>
      </c>
      <c r="AF21" s="43">
        <v>112</v>
      </c>
      <c r="AG21" s="43"/>
      <c r="AH21" s="45"/>
    </row>
    <row r="22" spans="1:34" ht="12.75">
      <c r="A22" s="21" t="s">
        <v>52</v>
      </c>
      <c r="B22" s="22" t="s">
        <v>79</v>
      </c>
      <c r="C22" s="39">
        <f>D22/$D$22</f>
        <v>1</v>
      </c>
      <c r="D22" s="33">
        <v>24748504</v>
      </c>
      <c r="E22" s="46">
        <v>98.9</v>
      </c>
      <c r="F22" s="46">
        <v>99.9</v>
      </c>
      <c r="G22" s="46">
        <v>100.3</v>
      </c>
      <c r="H22" s="46">
        <v>100.8</v>
      </c>
      <c r="I22" s="46">
        <v>100</v>
      </c>
      <c r="J22" s="47">
        <v>102.5</v>
      </c>
      <c r="K22" s="46">
        <v>103.6</v>
      </c>
      <c r="L22" s="46">
        <v>104</v>
      </c>
      <c r="M22" s="46">
        <v>103.8</v>
      </c>
      <c r="N22" s="48">
        <v>103.5</v>
      </c>
      <c r="O22" s="47">
        <v>105</v>
      </c>
      <c r="P22" s="46">
        <v>106.6</v>
      </c>
      <c r="Q22" s="46">
        <v>106.5</v>
      </c>
      <c r="R22" s="46">
        <v>106.7</v>
      </c>
      <c r="S22" s="48">
        <v>106.2</v>
      </c>
      <c r="T22" s="47">
        <v>107.9</v>
      </c>
      <c r="U22" s="46">
        <v>109.5</v>
      </c>
      <c r="V22" s="46">
        <v>109.5</v>
      </c>
      <c r="W22" s="46">
        <v>109.9</v>
      </c>
      <c r="X22" s="48">
        <v>109.2</v>
      </c>
      <c r="Y22" s="47">
        <v>111.4</v>
      </c>
      <c r="Z22" s="46">
        <v>112.7</v>
      </c>
      <c r="AA22" s="46">
        <v>113.3</v>
      </c>
      <c r="AB22" s="46">
        <v>114</v>
      </c>
      <c r="AC22" s="48">
        <v>112.8</v>
      </c>
      <c r="AD22" s="47">
        <v>115</v>
      </c>
      <c r="AE22" s="46">
        <v>116.7</v>
      </c>
      <c r="AF22" s="46">
        <v>117.2</v>
      </c>
      <c r="AG22" s="46"/>
      <c r="AH22" s="48"/>
    </row>
    <row r="23" spans="1:34" ht="12.75">
      <c r="A23" s="17"/>
      <c r="C23" s="35"/>
      <c r="D23" s="32"/>
      <c r="E23" s="43"/>
      <c r="F23" s="43"/>
      <c r="G23" s="43"/>
      <c r="H23" s="43"/>
      <c r="I23" s="43"/>
      <c r="J23" s="44"/>
      <c r="K23" s="43"/>
      <c r="L23" s="43"/>
      <c r="M23" s="43"/>
      <c r="N23" s="45"/>
      <c r="O23" s="49"/>
      <c r="P23" s="50"/>
      <c r="Q23" s="50"/>
      <c r="R23" s="50"/>
      <c r="S23" s="51"/>
      <c r="T23" s="44"/>
      <c r="U23" s="43"/>
      <c r="V23" s="43"/>
      <c r="W23" s="43"/>
      <c r="X23" s="45"/>
      <c r="Y23" s="49"/>
      <c r="Z23" s="50"/>
      <c r="AA23" s="50"/>
      <c r="AB23" s="50"/>
      <c r="AC23" s="51"/>
      <c r="AD23" s="49"/>
      <c r="AE23" s="50"/>
      <c r="AF23" s="50"/>
      <c r="AG23" s="50"/>
      <c r="AH23" s="51"/>
    </row>
    <row r="24" spans="1:34" ht="12.75">
      <c r="A24" s="17"/>
      <c r="B24" s="4" t="s">
        <v>9</v>
      </c>
      <c r="C24" s="35"/>
      <c r="D24" s="32"/>
      <c r="E24" s="43"/>
      <c r="F24" s="43"/>
      <c r="G24" s="43"/>
      <c r="H24" s="43"/>
      <c r="I24" s="43"/>
      <c r="J24" s="44"/>
      <c r="K24" s="43"/>
      <c r="L24" s="43"/>
      <c r="M24" s="43"/>
      <c r="N24" s="45"/>
      <c r="O24" s="44"/>
      <c r="P24" s="43"/>
      <c r="Q24" s="43"/>
      <c r="R24" s="43"/>
      <c r="S24" s="45"/>
      <c r="T24" s="44"/>
      <c r="U24" s="43"/>
      <c r="V24" s="43"/>
      <c r="W24" s="43"/>
      <c r="X24" s="45"/>
      <c r="Y24" s="44"/>
      <c r="Z24" s="43"/>
      <c r="AA24" s="43"/>
      <c r="AB24" s="43"/>
      <c r="AC24" s="45"/>
      <c r="AD24" s="44"/>
      <c r="AE24" s="43"/>
      <c r="AF24" s="43"/>
      <c r="AG24" s="43"/>
      <c r="AH24" s="45"/>
    </row>
    <row r="25" spans="1:34" ht="12.75">
      <c r="A25" s="17"/>
      <c r="C25" s="35"/>
      <c r="D25" s="32"/>
      <c r="E25" s="43"/>
      <c r="F25" s="43"/>
      <c r="G25" s="43"/>
      <c r="H25" s="43"/>
      <c r="I25" s="43"/>
      <c r="J25" s="44"/>
      <c r="K25" s="43"/>
      <c r="L25" s="43"/>
      <c r="M25" s="43"/>
      <c r="N25" s="45"/>
      <c r="O25" s="44"/>
      <c r="P25" s="43"/>
      <c r="Q25" s="43"/>
      <c r="R25" s="43"/>
      <c r="S25" s="45"/>
      <c r="T25" s="44"/>
      <c r="U25" s="43"/>
      <c r="V25" s="43"/>
      <c r="W25" s="43"/>
      <c r="X25" s="45"/>
      <c r="Y25" s="44"/>
      <c r="Z25" s="43"/>
      <c r="AA25" s="43"/>
      <c r="AB25" s="43"/>
      <c r="AC25" s="45"/>
      <c r="AD25" s="44"/>
      <c r="AE25" s="43"/>
      <c r="AF25" s="43"/>
      <c r="AG25" s="43"/>
      <c r="AH25" s="45"/>
    </row>
    <row r="26" spans="1:34" ht="15">
      <c r="A26" s="17" t="s">
        <v>11</v>
      </c>
      <c r="B26" s="3" t="s">
        <v>25</v>
      </c>
      <c r="C26" s="36">
        <f aca="true" t="shared" si="1" ref="C26:C34">D26/$D$44</f>
        <v>0.9063727245897368</v>
      </c>
      <c r="D26" s="34">
        <v>22431369</v>
      </c>
      <c r="E26" s="43">
        <v>99</v>
      </c>
      <c r="F26" s="43">
        <v>100</v>
      </c>
      <c r="G26" s="43">
        <v>100.3</v>
      </c>
      <c r="H26" s="43">
        <v>100.6</v>
      </c>
      <c r="I26" s="43">
        <v>100</v>
      </c>
      <c r="J26" s="44">
        <v>102.5</v>
      </c>
      <c r="K26" s="43">
        <v>103.5</v>
      </c>
      <c r="L26" s="43">
        <v>104</v>
      </c>
      <c r="M26" s="43">
        <v>103.9</v>
      </c>
      <c r="N26" s="45">
        <v>103.5</v>
      </c>
      <c r="O26" s="44">
        <v>105.3</v>
      </c>
      <c r="P26" s="43">
        <v>106.8</v>
      </c>
      <c r="Q26" s="43">
        <v>106.7</v>
      </c>
      <c r="R26" s="43">
        <v>107</v>
      </c>
      <c r="S26" s="45">
        <v>106.5</v>
      </c>
      <c r="T26" s="44">
        <v>108.1</v>
      </c>
      <c r="U26" s="43">
        <v>109.8</v>
      </c>
      <c r="V26" s="43">
        <v>109.8</v>
      </c>
      <c r="W26" s="43">
        <v>110.3</v>
      </c>
      <c r="X26" s="45">
        <v>109.5</v>
      </c>
      <c r="Y26" s="44">
        <v>111.8</v>
      </c>
      <c r="Z26" s="43">
        <v>113.1</v>
      </c>
      <c r="AA26" s="43">
        <v>113.6</v>
      </c>
      <c r="AB26" s="43">
        <v>114.3</v>
      </c>
      <c r="AC26" s="45">
        <v>113.2</v>
      </c>
      <c r="AD26" s="44">
        <v>115.3</v>
      </c>
      <c r="AE26" s="43">
        <v>117</v>
      </c>
      <c r="AF26" s="43">
        <v>117.5</v>
      </c>
      <c r="AG26" s="43"/>
      <c r="AH26" s="45"/>
    </row>
    <row r="27" spans="1:34" ht="12.75">
      <c r="A27" s="17" t="s">
        <v>18</v>
      </c>
      <c r="B27" s="2" t="s">
        <v>53</v>
      </c>
      <c r="C27" s="36">
        <f t="shared" si="1"/>
        <v>0.4021363473121446</v>
      </c>
      <c r="D27" s="34">
        <v>9952273</v>
      </c>
      <c r="E27" s="43">
        <v>99.1</v>
      </c>
      <c r="F27" s="43">
        <v>100.1</v>
      </c>
      <c r="G27" s="43">
        <v>100.3</v>
      </c>
      <c r="H27" s="43">
        <v>100.5</v>
      </c>
      <c r="I27" s="43">
        <v>100</v>
      </c>
      <c r="J27" s="44">
        <v>103.4</v>
      </c>
      <c r="K27" s="43">
        <v>104.4</v>
      </c>
      <c r="L27" s="43">
        <v>105</v>
      </c>
      <c r="M27" s="43">
        <v>104.8</v>
      </c>
      <c r="N27" s="45">
        <v>104.4</v>
      </c>
      <c r="O27" s="44">
        <v>107.1</v>
      </c>
      <c r="P27" s="43">
        <v>108.9</v>
      </c>
      <c r="Q27" s="43">
        <v>108.7</v>
      </c>
      <c r="R27" s="43">
        <v>108.9</v>
      </c>
      <c r="S27" s="45">
        <v>108.4</v>
      </c>
      <c r="T27" s="44">
        <v>110</v>
      </c>
      <c r="U27" s="43">
        <v>112.3</v>
      </c>
      <c r="V27" s="43">
        <v>112.4</v>
      </c>
      <c r="W27" s="43">
        <v>113</v>
      </c>
      <c r="X27" s="45">
        <v>111.9</v>
      </c>
      <c r="Y27" s="44">
        <v>115</v>
      </c>
      <c r="Z27" s="43">
        <v>116.6</v>
      </c>
      <c r="AA27" s="43">
        <v>117.3</v>
      </c>
      <c r="AB27" s="43">
        <v>118.3</v>
      </c>
      <c r="AC27" s="45">
        <v>116.8</v>
      </c>
      <c r="AD27" s="44">
        <v>119.8</v>
      </c>
      <c r="AE27" s="43">
        <v>121.9</v>
      </c>
      <c r="AF27" s="43">
        <v>122.6</v>
      </c>
      <c r="AG27" s="43"/>
      <c r="AH27" s="45"/>
    </row>
    <row r="28" spans="1:34" ht="12.75">
      <c r="A28" s="17" t="s">
        <v>54</v>
      </c>
      <c r="B28" s="9" t="s">
        <v>55</v>
      </c>
      <c r="C28" s="36">
        <f t="shared" si="1"/>
        <v>0.30534710300065004</v>
      </c>
      <c r="D28" s="34">
        <v>7556884</v>
      </c>
      <c r="E28" s="43">
        <v>99.1</v>
      </c>
      <c r="F28" s="43">
        <v>100.1</v>
      </c>
      <c r="G28" s="43">
        <v>100.3</v>
      </c>
      <c r="H28" s="43">
        <v>100.5</v>
      </c>
      <c r="I28" s="43">
        <v>100</v>
      </c>
      <c r="J28" s="44">
        <v>102.5</v>
      </c>
      <c r="K28" s="43">
        <v>103.5</v>
      </c>
      <c r="L28" s="43">
        <v>104.1</v>
      </c>
      <c r="M28" s="43">
        <v>103.9</v>
      </c>
      <c r="N28" s="45">
        <v>103.5</v>
      </c>
      <c r="O28" s="44">
        <v>104.9</v>
      </c>
      <c r="P28" s="43">
        <v>106.8</v>
      </c>
      <c r="Q28" s="43">
        <v>107.1</v>
      </c>
      <c r="R28" s="43">
        <v>107.4</v>
      </c>
      <c r="S28" s="45">
        <v>106.5</v>
      </c>
      <c r="T28" s="44">
        <v>108.6</v>
      </c>
      <c r="U28" s="43">
        <v>110.8</v>
      </c>
      <c r="V28" s="43">
        <v>111</v>
      </c>
      <c r="W28" s="43">
        <v>111.6</v>
      </c>
      <c r="X28" s="45">
        <v>110.5</v>
      </c>
      <c r="Y28" s="44">
        <v>113.2</v>
      </c>
      <c r="Z28" s="43">
        <v>114.8</v>
      </c>
      <c r="AA28" s="43">
        <v>115.4</v>
      </c>
      <c r="AB28" s="43">
        <v>116.4</v>
      </c>
      <c r="AC28" s="45">
        <v>114.9</v>
      </c>
      <c r="AD28" s="44">
        <v>117.5</v>
      </c>
      <c r="AE28" s="43">
        <v>119.6</v>
      </c>
      <c r="AF28" s="43">
        <v>120.2</v>
      </c>
      <c r="AG28" s="43"/>
      <c r="AH28" s="45"/>
    </row>
    <row r="29" spans="1:34" ht="12.75">
      <c r="A29" s="17" t="s">
        <v>19</v>
      </c>
      <c r="B29" s="8" t="s">
        <v>67</v>
      </c>
      <c r="C29" s="36">
        <f t="shared" si="1"/>
        <v>0.09442550547701792</v>
      </c>
      <c r="D29" s="34">
        <v>2336890</v>
      </c>
      <c r="E29" s="43">
        <v>99.1</v>
      </c>
      <c r="F29" s="43">
        <v>100.1</v>
      </c>
      <c r="G29" s="43">
        <v>100.3</v>
      </c>
      <c r="H29" s="43">
        <v>100.5</v>
      </c>
      <c r="I29" s="43">
        <v>100</v>
      </c>
      <c r="J29" s="44">
        <v>106.3</v>
      </c>
      <c r="K29" s="43">
        <v>107.3</v>
      </c>
      <c r="L29" s="43">
        <v>108</v>
      </c>
      <c r="M29" s="43">
        <v>107.7</v>
      </c>
      <c r="N29" s="45">
        <v>107.3</v>
      </c>
      <c r="O29" s="44">
        <v>114.2</v>
      </c>
      <c r="P29" s="43">
        <v>115.9</v>
      </c>
      <c r="Q29" s="43">
        <v>113.7</v>
      </c>
      <c r="R29" s="43">
        <v>114</v>
      </c>
      <c r="S29" s="45">
        <v>114.5</v>
      </c>
      <c r="T29" s="44">
        <v>114.6</v>
      </c>
      <c r="U29" s="43">
        <v>117</v>
      </c>
      <c r="V29" s="43">
        <v>117.2</v>
      </c>
      <c r="W29" s="43">
        <v>117.8</v>
      </c>
      <c r="X29" s="45">
        <v>116.7</v>
      </c>
      <c r="Y29" s="44">
        <v>121</v>
      </c>
      <c r="Z29" s="43">
        <v>122.7</v>
      </c>
      <c r="AA29" s="43">
        <v>123.5</v>
      </c>
      <c r="AB29" s="43">
        <v>124.5</v>
      </c>
      <c r="AC29" s="45">
        <v>122.9</v>
      </c>
      <c r="AD29" s="44">
        <v>127.4</v>
      </c>
      <c r="AE29" s="43">
        <v>129.7</v>
      </c>
      <c r="AF29" s="43">
        <v>130.4</v>
      </c>
      <c r="AG29" s="43"/>
      <c r="AH29" s="45"/>
    </row>
    <row r="30" spans="1:34" ht="12.75">
      <c r="A30" s="17" t="s">
        <v>66</v>
      </c>
      <c r="B30" s="8" t="s">
        <v>26</v>
      </c>
      <c r="C30" s="36">
        <f t="shared" si="1"/>
        <v>0.0023637388344766213</v>
      </c>
      <c r="D30" s="34">
        <v>58499</v>
      </c>
      <c r="E30" s="43">
        <v>100</v>
      </c>
      <c r="F30" s="43">
        <v>100</v>
      </c>
      <c r="G30" s="43">
        <v>100</v>
      </c>
      <c r="H30" s="43">
        <v>100</v>
      </c>
      <c r="I30" s="43">
        <v>100</v>
      </c>
      <c r="J30" s="44">
        <v>104</v>
      </c>
      <c r="K30" s="43">
        <v>104</v>
      </c>
      <c r="L30" s="43">
        <v>104</v>
      </c>
      <c r="M30" s="43">
        <v>104</v>
      </c>
      <c r="N30" s="45">
        <v>104</v>
      </c>
      <c r="O30" s="44">
        <v>107.1</v>
      </c>
      <c r="P30" s="43">
        <v>107.1</v>
      </c>
      <c r="Q30" s="43">
        <v>107.1</v>
      </c>
      <c r="R30" s="43">
        <v>107.1</v>
      </c>
      <c r="S30" s="45">
        <v>107.1</v>
      </c>
      <c r="T30" s="44">
        <v>108.9</v>
      </c>
      <c r="U30" s="43">
        <v>108.9</v>
      </c>
      <c r="V30" s="43">
        <v>108.9</v>
      </c>
      <c r="W30" s="43">
        <v>108.9</v>
      </c>
      <c r="X30" s="45">
        <v>108.9</v>
      </c>
      <c r="Y30" s="44">
        <v>110.3</v>
      </c>
      <c r="Z30" s="43">
        <v>110.3</v>
      </c>
      <c r="AA30" s="43">
        <v>110.3</v>
      </c>
      <c r="AB30" s="43">
        <v>110.3</v>
      </c>
      <c r="AC30" s="45">
        <v>110.3</v>
      </c>
      <c r="AD30" s="44">
        <v>111.4</v>
      </c>
      <c r="AE30" s="43">
        <v>111.4</v>
      </c>
      <c r="AF30" s="43">
        <v>111.4</v>
      </c>
      <c r="AG30" s="43"/>
      <c r="AH30" s="45"/>
    </row>
    <row r="31" spans="1:34" ht="12.75">
      <c r="A31" s="17" t="s">
        <v>20</v>
      </c>
      <c r="B31" s="4" t="s">
        <v>27</v>
      </c>
      <c r="C31" s="36">
        <f t="shared" si="1"/>
        <v>0.3768610013760832</v>
      </c>
      <c r="D31" s="34">
        <v>9326746</v>
      </c>
      <c r="E31" s="43">
        <v>98.9</v>
      </c>
      <c r="F31" s="43">
        <v>99.9</v>
      </c>
      <c r="G31" s="43">
        <v>100.3</v>
      </c>
      <c r="H31" s="43">
        <v>100.8</v>
      </c>
      <c r="I31" s="43">
        <v>100</v>
      </c>
      <c r="J31" s="44">
        <v>101.9</v>
      </c>
      <c r="K31" s="43">
        <v>102.9</v>
      </c>
      <c r="L31" s="43">
        <v>103.4</v>
      </c>
      <c r="M31" s="43">
        <v>103.4</v>
      </c>
      <c r="N31" s="45">
        <v>102.9</v>
      </c>
      <c r="O31" s="44">
        <v>104.1</v>
      </c>
      <c r="P31" s="43">
        <v>105.6</v>
      </c>
      <c r="Q31" s="43">
        <v>105.6</v>
      </c>
      <c r="R31" s="43">
        <v>105.9</v>
      </c>
      <c r="S31" s="45">
        <v>105.3</v>
      </c>
      <c r="T31" s="44">
        <v>107.3</v>
      </c>
      <c r="U31" s="43">
        <v>108.6</v>
      </c>
      <c r="V31" s="43">
        <v>108.5</v>
      </c>
      <c r="W31" s="43">
        <v>108.9</v>
      </c>
      <c r="X31" s="45">
        <v>108.3</v>
      </c>
      <c r="Y31" s="44">
        <v>110.1</v>
      </c>
      <c r="Z31" s="43">
        <v>111.1</v>
      </c>
      <c r="AA31" s="43">
        <v>111.6</v>
      </c>
      <c r="AB31" s="43">
        <v>112</v>
      </c>
      <c r="AC31" s="45">
        <v>111.2</v>
      </c>
      <c r="AD31" s="44">
        <v>112.7</v>
      </c>
      <c r="AE31" s="43">
        <v>114.1</v>
      </c>
      <c r="AF31" s="43">
        <v>114.5</v>
      </c>
      <c r="AG31" s="43"/>
      <c r="AH31" s="45"/>
    </row>
    <row r="32" spans="1:34" ht="12.75">
      <c r="A32" s="17" t="s">
        <v>56</v>
      </c>
      <c r="B32" s="8" t="s">
        <v>57</v>
      </c>
      <c r="C32" s="36">
        <f t="shared" si="1"/>
        <v>0.05632267712020088</v>
      </c>
      <c r="D32" s="34">
        <v>1393902</v>
      </c>
      <c r="E32" s="43">
        <v>98.9</v>
      </c>
      <c r="F32" s="43">
        <v>99.4</v>
      </c>
      <c r="G32" s="43">
        <v>100.2</v>
      </c>
      <c r="H32" s="43">
        <v>101.5</v>
      </c>
      <c r="I32" s="43">
        <v>100</v>
      </c>
      <c r="J32" s="44">
        <v>101.2</v>
      </c>
      <c r="K32" s="43">
        <v>102.4</v>
      </c>
      <c r="L32" s="43">
        <v>102.9</v>
      </c>
      <c r="M32" s="43">
        <v>103</v>
      </c>
      <c r="N32" s="45">
        <v>102.4</v>
      </c>
      <c r="O32" s="44">
        <v>103.1</v>
      </c>
      <c r="P32" s="43">
        <v>104</v>
      </c>
      <c r="Q32" s="43">
        <v>104.1</v>
      </c>
      <c r="R32" s="43">
        <v>104.7</v>
      </c>
      <c r="S32" s="45">
        <v>104</v>
      </c>
      <c r="T32" s="44">
        <v>106.9</v>
      </c>
      <c r="U32" s="43">
        <v>107.1</v>
      </c>
      <c r="V32" s="43">
        <v>106.7</v>
      </c>
      <c r="W32" s="43">
        <v>107</v>
      </c>
      <c r="X32" s="45">
        <v>106.9</v>
      </c>
      <c r="Y32" s="44">
        <v>107.2</v>
      </c>
      <c r="Z32" s="43">
        <v>107.5</v>
      </c>
      <c r="AA32" s="43">
        <v>108</v>
      </c>
      <c r="AB32" s="43">
        <v>108.4</v>
      </c>
      <c r="AC32" s="45">
        <v>107.8</v>
      </c>
      <c r="AD32" s="44">
        <v>107.9</v>
      </c>
      <c r="AE32" s="43">
        <v>108.2</v>
      </c>
      <c r="AF32" s="43">
        <v>108.7</v>
      </c>
      <c r="AG32" s="43"/>
      <c r="AH32" s="45"/>
    </row>
    <row r="33" spans="1:34" ht="12.75">
      <c r="A33" s="17" t="s">
        <v>58</v>
      </c>
      <c r="B33" s="8" t="s">
        <v>59</v>
      </c>
      <c r="C33" s="36">
        <f t="shared" si="1"/>
        <v>0.3205383242558823</v>
      </c>
      <c r="D33" s="34">
        <v>7932844</v>
      </c>
      <c r="E33" s="43">
        <v>99</v>
      </c>
      <c r="F33" s="43">
        <v>100</v>
      </c>
      <c r="G33" s="43">
        <v>100.4</v>
      </c>
      <c r="H33" s="43">
        <v>100.7</v>
      </c>
      <c r="I33" s="43">
        <v>100</v>
      </c>
      <c r="J33" s="44">
        <v>102</v>
      </c>
      <c r="K33" s="43">
        <v>103</v>
      </c>
      <c r="L33" s="43">
        <v>103.5</v>
      </c>
      <c r="M33" s="43">
        <v>103.5</v>
      </c>
      <c r="N33" s="45">
        <v>103</v>
      </c>
      <c r="O33" s="44">
        <v>104.3</v>
      </c>
      <c r="P33" s="43">
        <v>105.9</v>
      </c>
      <c r="Q33" s="43">
        <v>105.9</v>
      </c>
      <c r="R33" s="43">
        <v>106.1</v>
      </c>
      <c r="S33" s="45">
        <v>105.6</v>
      </c>
      <c r="T33" s="44">
        <v>107.3</v>
      </c>
      <c r="U33" s="43">
        <v>108.9</v>
      </c>
      <c r="V33" s="43">
        <v>108.8</v>
      </c>
      <c r="W33" s="43">
        <v>109.3</v>
      </c>
      <c r="X33" s="45">
        <v>108.6</v>
      </c>
      <c r="Y33" s="44">
        <v>110.6</v>
      </c>
      <c r="Z33" s="43">
        <v>111.8</v>
      </c>
      <c r="AA33" s="43">
        <v>112.2</v>
      </c>
      <c r="AB33" s="43">
        <v>112.7</v>
      </c>
      <c r="AC33" s="45">
        <v>111.8</v>
      </c>
      <c r="AD33" s="44">
        <v>113.5</v>
      </c>
      <c r="AE33" s="43">
        <v>115.2</v>
      </c>
      <c r="AF33" s="43">
        <v>115.5</v>
      </c>
      <c r="AG33" s="43"/>
      <c r="AH33" s="45"/>
    </row>
    <row r="34" spans="1:34" ht="12.75">
      <c r="A34" s="17" t="s">
        <v>21</v>
      </c>
      <c r="B34" s="4" t="s">
        <v>28</v>
      </c>
      <c r="C34" s="36">
        <f t="shared" si="1"/>
        <v>0.08693685080924488</v>
      </c>
      <c r="D34" s="34">
        <v>2151557</v>
      </c>
      <c r="E34" s="43">
        <v>98.9</v>
      </c>
      <c r="F34" s="43">
        <v>100</v>
      </c>
      <c r="G34" s="43">
        <v>100.3</v>
      </c>
      <c r="H34" s="43">
        <v>100.8</v>
      </c>
      <c r="I34" s="43">
        <v>100</v>
      </c>
      <c r="J34" s="44">
        <v>102.2</v>
      </c>
      <c r="K34" s="43">
        <v>103.4</v>
      </c>
      <c r="L34" s="43">
        <v>103.7</v>
      </c>
      <c r="M34" s="43">
        <v>103.5</v>
      </c>
      <c r="N34" s="45">
        <v>103.2</v>
      </c>
      <c r="O34" s="44">
        <v>104.3</v>
      </c>
      <c r="P34" s="43">
        <v>105.9</v>
      </c>
      <c r="Q34" s="43">
        <v>105.9</v>
      </c>
      <c r="R34" s="43">
        <v>106.2</v>
      </c>
      <c r="S34" s="45">
        <v>105.6</v>
      </c>
      <c r="T34" s="44">
        <v>107.2</v>
      </c>
      <c r="U34" s="43">
        <v>108.8</v>
      </c>
      <c r="V34" s="43">
        <v>108.7</v>
      </c>
      <c r="W34" s="43">
        <v>109.2</v>
      </c>
      <c r="X34" s="45">
        <v>108.4</v>
      </c>
      <c r="Y34" s="44">
        <v>110.2</v>
      </c>
      <c r="Z34" s="43">
        <v>111.2</v>
      </c>
      <c r="AA34" s="43">
        <v>111.7</v>
      </c>
      <c r="AB34" s="43">
        <v>112.5</v>
      </c>
      <c r="AC34" s="45">
        <v>111.4</v>
      </c>
      <c r="AD34" s="44">
        <v>113.2</v>
      </c>
      <c r="AE34" s="43">
        <v>114.6</v>
      </c>
      <c r="AF34" s="43">
        <v>115</v>
      </c>
      <c r="AG34" s="43"/>
      <c r="AH34" s="45"/>
    </row>
    <row r="35" spans="1:34" ht="12.75">
      <c r="A35" s="17" t="s">
        <v>60</v>
      </c>
      <c r="B35" s="8" t="s">
        <v>61</v>
      </c>
      <c r="C35" s="36"/>
      <c r="D35" s="34"/>
      <c r="E35" s="43"/>
      <c r="F35" s="43"/>
      <c r="G35" s="43"/>
      <c r="H35" s="43"/>
      <c r="I35" s="43"/>
      <c r="J35" s="44"/>
      <c r="K35" s="43"/>
      <c r="L35" s="43"/>
      <c r="M35" s="43"/>
      <c r="N35" s="45"/>
      <c r="O35" s="44"/>
      <c r="P35" s="43"/>
      <c r="Q35" s="43"/>
      <c r="R35" s="43"/>
      <c r="S35" s="45"/>
      <c r="T35" s="44"/>
      <c r="U35" s="43"/>
      <c r="V35" s="43"/>
      <c r="W35" s="43"/>
      <c r="X35" s="45"/>
      <c r="Y35" s="44"/>
      <c r="Z35" s="43"/>
      <c r="AA35" s="43"/>
      <c r="AB35" s="43"/>
      <c r="AC35" s="45"/>
      <c r="AD35" s="44"/>
      <c r="AE35" s="43"/>
      <c r="AF35" s="43"/>
      <c r="AG35" s="43"/>
      <c r="AH35" s="45"/>
    </row>
    <row r="36" spans="1:34" ht="12.75">
      <c r="A36" s="17" t="s">
        <v>62</v>
      </c>
      <c r="B36" s="8" t="s">
        <v>28</v>
      </c>
      <c r="C36" s="36">
        <f>D36/$D$44</f>
        <v>0.08693685080924488</v>
      </c>
      <c r="D36" s="34">
        <v>2151557</v>
      </c>
      <c r="E36" s="43">
        <v>98.9</v>
      </c>
      <c r="F36" s="43">
        <v>100</v>
      </c>
      <c r="G36" s="43">
        <v>100.3</v>
      </c>
      <c r="H36" s="43">
        <v>100.8</v>
      </c>
      <c r="I36" s="43">
        <v>100</v>
      </c>
      <c r="J36" s="44">
        <v>102.2</v>
      </c>
      <c r="K36" s="43">
        <v>103.4</v>
      </c>
      <c r="L36" s="43">
        <v>103.7</v>
      </c>
      <c r="M36" s="43">
        <v>103.5</v>
      </c>
      <c r="N36" s="45">
        <v>103.2</v>
      </c>
      <c r="O36" s="44">
        <v>104.3</v>
      </c>
      <c r="P36" s="43">
        <v>105.9</v>
      </c>
      <c r="Q36" s="43">
        <v>105.9</v>
      </c>
      <c r="R36" s="43">
        <v>106.2</v>
      </c>
      <c r="S36" s="45">
        <v>105.6</v>
      </c>
      <c r="T36" s="44">
        <v>107.2</v>
      </c>
      <c r="U36" s="43">
        <v>108.8</v>
      </c>
      <c r="V36" s="43">
        <v>108.7</v>
      </c>
      <c r="W36" s="43">
        <v>109.2</v>
      </c>
      <c r="X36" s="45">
        <v>108.4</v>
      </c>
      <c r="Y36" s="44">
        <v>110.2</v>
      </c>
      <c r="Z36" s="43">
        <v>111.2</v>
      </c>
      <c r="AA36" s="43">
        <v>111.7</v>
      </c>
      <c r="AB36" s="43">
        <v>112.5</v>
      </c>
      <c r="AC36" s="45">
        <v>111.4</v>
      </c>
      <c r="AD36" s="44">
        <v>113.2</v>
      </c>
      <c r="AE36" s="43">
        <v>114.6</v>
      </c>
      <c r="AF36" s="43">
        <v>115</v>
      </c>
      <c r="AG36" s="43"/>
      <c r="AH36" s="45"/>
    </row>
    <row r="37" spans="1:34" ht="12.75">
      <c r="A37" s="17" t="s">
        <v>22</v>
      </c>
      <c r="B37" s="4" t="s">
        <v>29</v>
      </c>
      <c r="C37" s="36">
        <f>D37/$D$44</f>
        <v>0.040438525092264165</v>
      </c>
      <c r="D37" s="34">
        <v>1000793</v>
      </c>
      <c r="E37" s="43">
        <v>99.3</v>
      </c>
      <c r="F37" s="43">
        <v>100.1</v>
      </c>
      <c r="G37" s="43">
        <v>100.2</v>
      </c>
      <c r="H37" s="43">
        <v>100.4</v>
      </c>
      <c r="I37" s="43">
        <v>100</v>
      </c>
      <c r="J37" s="44">
        <v>100.2</v>
      </c>
      <c r="K37" s="43">
        <v>100.6</v>
      </c>
      <c r="L37" s="43">
        <v>100.4</v>
      </c>
      <c r="M37" s="43">
        <v>99.7</v>
      </c>
      <c r="N37" s="45">
        <v>100.2</v>
      </c>
      <c r="O37" s="44">
        <v>99.6</v>
      </c>
      <c r="P37" s="43">
        <v>99.9</v>
      </c>
      <c r="Q37" s="43">
        <v>99.5</v>
      </c>
      <c r="R37" s="43">
        <v>99.3</v>
      </c>
      <c r="S37" s="45">
        <v>99.6</v>
      </c>
      <c r="T37" s="44">
        <v>99.7</v>
      </c>
      <c r="U37" s="43">
        <v>99.2</v>
      </c>
      <c r="V37" s="43">
        <v>99.3</v>
      </c>
      <c r="W37" s="43">
        <v>99.2</v>
      </c>
      <c r="X37" s="45">
        <v>99.4</v>
      </c>
      <c r="Y37" s="44">
        <v>99.2</v>
      </c>
      <c r="Z37" s="43">
        <v>99.7</v>
      </c>
      <c r="AA37" s="43">
        <v>99.9</v>
      </c>
      <c r="AB37" s="43">
        <v>100.1</v>
      </c>
      <c r="AC37" s="45">
        <v>99.7</v>
      </c>
      <c r="AD37" s="44">
        <v>100.4</v>
      </c>
      <c r="AE37" s="43">
        <v>101</v>
      </c>
      <c r="AF37" s="43">
        <v>101.4</v>
      </c>
      <c r="AG37" s="43"/>
      <c r="AH37" s="45"/>
    </row>
    <row r="38" spans="1:34" ht="12.75">
      <c r="A38" s="17" t="s">
        <v>63</v>
      </c>
      <c r="B38" s="8" t="s">
        <v>64</v>
      </c>
      <c r="C38" s="36">
        <f>D38/$D$44</f>
        <v>0.040438525092264165</v>
      </c>
      <c r="D38" s="34">
        <v>1000793</v>
      </c>
      <c r="E38" s="43">
        <v>99.3</v>
      </c>
      <c r="F38" s="43">
        <v>100.1</v>
      </c>
      <c r="G38" s="43">
        <v>100.2</v>
      </c>
      <c r="H38" s="43">
        <v>100.4</v>
      </c>
      <c r="I38" s="43">
        <v>100</v>
      </c>
      <c r="J38" s="44">
        <v>100.2</v>
      </c>
      <c r="K38" s="43">
        <v>100.6</v>
      </c>
      <c r="L38" s="43">
        <v>100.4</v>
      </c>
      <c r="M38" s="43">
        <v>99.7</v>
      </c>
      <c r="N38" s="45">
        <v>100.2</v>
      </c>
      <c r="O38" s="44">
        <v>99.6</v>
      </c>
      <c r="P38" s="43">
        <v>99.9</v>
      </c>
      <c r="Q38" s="43">
        <v>99.5</v>
      </c>
      <c r="R38" s="43">
        <v>99.3</v>
      </c>
      <c r="S38" s="45">
        <v>99.6</v>
      </c>
      <c r="T38" s="44">
        <v>99.7</v>
      </c>
      <c r="U38" s="43">
        <v>99.2</v>
      </c>
      <c r="V38" s="43">
        <v>99.3</v>
      </c>
      <c r="W38" s="43">
        <v>99.2</v>
      </c>
      <c r="X38" s="45">
        <v>99.4</v>
      </c>
      <c r="Y38" s="44">
        <v>99.2</v>
      </c>
      <c r="Z38" s="43">
        <v>99.7</v>
      </c>
      <c r="AA38" s="43">
        <v>99.9</v>
      </c>
      <c r="AB38" s="43">
        <v>100.1</v>
      </c>
      <c r="AC38" s="45">
        <v>99.7</v>
      </c>
      <c r="AD38" s="44">
        <v>100.4</v>
      </c>
      <c r="AE38" s="43">
        <v>101</v>
      </c>
      <c r="AF38" s="43">
        <v>101.4</v>
      </c>
      <c r="AG38" s="43"/>
      <c r="AH38" s="45"/>
    </row>
    <row r="39" spans="1:34" ht="15">
      <c r="A39" s="17" t="s">
        <v>23</v>
      </c>
      <c r="B39" s="5" t="s">
        <v>30</v>
      </c>
      <c r="C39" s="36">
        <f>D39/$D$44</f>
        <v>0.01114390591043402</v>
      </c>
      <c r="D39" s="32">
        <v>275795</v>
      </c>
      <c r="E39" s="43">
        <v>98.1</v>
      </c>
      <c r="F39" s="43">
        <v>98.4</v>
      </c>
      <c r="G39" s="43">
        <v>100.1</v>
      </c>
      <c r="H39" s="43">
        <v>103.5</v>
      </c>
      <c r="I39" s="43">
        <v>100</v>
      </c>
      <c r="J39" s="44">
        <v>101.2</v>
      </c>
      <c r="K39" s="43">
        <v>109.2</v>
      </c>
      <c r="L39" s="43">
        <v>106.9</v>
      </c>
      <c r="M39" s="43">
        <v>110.2</v>
      </c>
      <c r="N39" s="45">
        <v>106.9</v>
      </c>
      <c r="O39" s="44">
        <v>112.6</v>
      </c>
      <c r="P39" s="43">
        <v>118.1</v>
      </c>
      <c r="Q39" s="43">
        <v>113.6</v>
      </c>
      <c r="R39" s="43">
        <v>116.6</v>
      </c>
      <c r="S39" s="45">
        <v>115.2</v>
      </c>
      <c r="T39" s="44">
        <v>119.2</v>
      </c>
      <c r="U39" s="43">
        <v>122.6</v>
      </c>
      <c r="V39" s="43">
        <v>125.2</v>
      </c>
      <c r="W39" s="43">
        <v>126.8</v>
      </c>
      <c r="X39" s="45">
        <v>123.4</v>
      </c>
      <c r="Y39" s="44">
        <v>134.1</v>
      </c>
      <c r="Z39" s="43">
        <v>141.9</v>
      </c>
      <c r="AA39" s="43">
        <v>148.4</v>
      </c>
      <c r="AB39" s="43">
        <v>148.5</v>
      </c>
      <c r="AC39" s="45">
        <v>143.2</v>
      </c>
      <c r="AD39" s="44">
        <v>152.7</v>
      </c>
      <c r="AE39" s="43">
        <v>160.4</v>
      </c>
      <c r="AF39" s="43">
        <v>160.4</v>
      </c>
      <c r="AG39" s="43"/>
      <c r="AH39" s="45"/>
    </row>
    <row r="40" spans="1:34" ht="15">
      <c r="A40" s="17" t="s">
        <v>24</v>
      </c>
      <c r="B40" s="3" t="s">
        <v>31</v>
      </c>
      <c r="C40" s="36">
        <f>D40/$D$44</f>
        <v>0.008032000641331694</v>
      </c>
      <c r="D40" s="34">
        <v>198780</v>
      </c>
      <c r="E40" s="43">
        <v>89.6</v>
      </c>
      <c r="F40" s="43">
        <v>96.2</v>
      </c>
      <c r="G40" s="43">
        <v>104.2</v>
      </c>
      <c r="H40" s="43">
        <v>110.1</v>
      </c>
      <c r="I40" s="43">
        <v>100</v>
      </c>
      <c r="J40" s="44">
        <v>109.5</v>
      </c>
      <c r="K40" s="43">
        <v>106.3</v>
      </c>
      <c r="L40" s="43">
        <v>102.3</v>
      </c>
      <c r="M40" s="43">
        <v>93</v>
      </c>
      <c r="N40" s="45">
        <v>102.8</v>
      </c>
      <c r="O40" s="44">
        <v>86.6</v>
      </c>
      <c r="P40" s="43">
        <v>86.8</v>
      </c>
      <c r="Q40" s="43">
        <v>87.3</v>
      </c>
      <c r="R40" s="43">
        <v>84.3</v>
      </c>
      <c r="S40" s="45">
        <v>86.2</v>
      </c>
      <c r="T40" s="44">
        <v>83.6</v>
      </c>
      <c r="U40" s="43">
        <v>79.6</v>
      </c>
      <c r="V40" s="43">
        <v>75.7</v>
      </c>
      <c r="W40" s="43">
        <v>71.3</v>
      </c>
      <c r="X40" s="45">
        <v>77.5</v>
      </c>
      <c r="Y40" s="44">
        <v>71.4</v>
      </c>
      <c r="Z40" s="43">
        <v>69.3</v>
      </c>
      <c r="AA40" s="43">
        <v>68.8</v>
      </c>
      <c r="AB40" s="43">
        <v>68</v>
      </c>
      <c r="AC40" s="45">
        <v>69.4</v>
      </c>
      <c r="AD40" s="44">
        <v>66.8</v>
      </c>
      <c r="AE40" s="43">
        <v>65.6</v>
      </c>
      <c r="AF40" s="43">
        <v>64.4</v>
      </c>
      <c r="AG40" s="43"/>
      <c r="AH40" s="45"/>
    </row>
    <row r="41" spans="1:34" ht="15">
      <c r="A41" s="17"/>
      <c r="B41" s="3"/>
      <c r="C41" s="36"/>
      <c r="D41" s="34"/>
      <c r="E41" s="43"/>
      <c r="F41" s="43"/>
      <c r="G41" s="43"/>
      <c r="H41" s="43"/>
      <c r="I41" s="43"/>
      <c r="J41" s="44"/>
      <c r="K41" s="43"/>
      <c r="L41" s="43"/>
      <c r="M41" s="43"/>
      <c r="N41" s="45"/>
      <c r="O41" s="44"/>
      <c r="P41" s="43"/>
      <c r="Q41" s="43"/>
      <c r="R41" s="43"/>
      <c r="S41" s="45"/>
      <c r="T41" s="44"/>
      <c r="U41" s="43"/>
      <c r="V41" s="43"/>
      <c r="W41" s="43"/>
      <c r="X41" s="45"/>
      <c r="Y41" s="44"/>
      <c r="Z41" s="43"/>
      <c r="AA41" s="43"/>
      <c r="AB41" s="43"/>
      <c r="AC41" s="45"/>
      <c r="AD41" s="44"/>
      <c r="AE41" s="43"/>
      <c r="AF41" s="43"/>
      <c r="AG41" s="43"/>
      <c r="AH41" s="45"/>
    </row>
    <row r="42" spans="1:34" ht="12.75">
      <c r="A42" s="17" t="s">
        <v>52</v>
      </c>
      <c r="B42" s="6" t="s">
        <v>77</v>
      </c>
      <c r="C42" s="36">
        <f>D42/$D$44</f>
        <v>0.9255486311415025</v>
      </c>
      <c r="D42" s="34">
        <v>22905944</v>
      </c>
      <c r="E42" s="43">
        <v>98.9</v>
      </c>
      <c r="F42" s="43">
        <v>99.9</v>
      </c>
      <c r="G42" s="43">
        <v>100.3</v>
      </c>
      <c r="H42" s="43">
        <v>100.8</v>
      </c>
      <c r="I42" s="43">
        <v>100</v>
      </c>
      <c r="J42" s="44">
        <v>102.6</v>
      </c>
      <c r="K42" s="43">
        <v>103.6</v>
      </c>
      <c r="L42" s="43">
        <v>104</v>
      </c>
      <c r="M42" s="43">
        <v>103.9</v>
      </c>
      <c r="N42" s="45">
        <v>103.5</v>
      </c>
      <c r="O42" s="44">
        <v>105.2</v>
      </c>
      <c r="P42" s="43">
        <v>106.8</v>
      </c>
      <c r="Q42" s="43">
        <v>106.6</v>
      </c>
      <c r="R42" s="43">
        <v>106.9</v>
      </c>
      <c r="S42" s="45">
        <v>106.4</v>
      </c>
      <c r="T42" s="44">
        <v>108</v>
      </c>
      <c r="U42" s="43">
        <v>109.7</v>
      </c>
      <c r="V42" s="43">
        <v>109.7</v>
      </c>
      <c r="W42" s="43">
        <v>110.2</v>
      </c>
      <c r="X42" s="45">
        <v>109.4</v>
      </c>
      <c r="Y42" s="44">
        <v>111.7</v>
      </c>
      <c r="Z42" s="43">
        <v>113</v>
      </c>
      <c r="AA42" s="43">
        <v>113.6</v>
      </c>
      <c r="AB42" s="43">
        <v>114.3</v>
      </c>
      <c r="AC42" s="45">
        <v>113.2</v>
      </c>
      <c r="AD42" s="44">
        <v>115.4</v>
      </c>
      <c r="AE42" s="43">
        <v>117.1</v>
      </c>
      <c r="AF42" s="43">
        <v>117.6</v>
      </c>
      <c r="AG42" s="43"/>
      <c r="AH42" s="45"/>
    </row>
    <row r="43" spans="1:34" ht="12.75">
      <c r="A43" s="17" t="s">
        <v>14</v>
      </c>
      <c r="B43" s="2" t="s">
        <v>65</v>
      </c>
      <c r="C43" s="36">
        <f>D43/$D$44</f>
        <v>0.07445136885849747</v>
      </c>
      <c r="D43" s="32">
        <v>1842560</v>
      </c>
      <c r="E43" s="43">
        <v>98.6</v>
      </c>
      <c r="F43" s="43">
        <v>99.6</v>
      </c>
      <c r="G43" s="43">
        <v>100.4</v>
      </c>
      <c r="H43" s="43">
        <v>101.3</v>
      </c>
      <c r="I43" s="43">
        <v>100</v>
      </c>
      <c r="J43" s="44">
        <v>101.9</v>
      </c>
      <c r="K43" s="43">
        <v>103.1</v>
      </c>
      <c r="L43" s="43">
        <v>103.2</v>
      </c>
      <c r="M43" s="43">
        <v>103</v>
      </c>
      <c r="N43" s="45">
        <v>102.8</v>
      </c>
      <c r="O43" s="44">
        <v>103.3</v>
      </c>
      <c r="P43" s="43">
        <v>104.7</v>
      </c>
      <c r="Q43" s="43">
        <v>104.3</v>
      </c>
      <c r="R43" s="43">
        <v>104.6</v>
      </c>
      <c r="S43" s="45">
        <v>104.2</v>
      </c>
      <c r="T43" s="44">
        <v>105.8</v>
      </c>
      <c r="U43" s="43">
        <v>106.6</v>
      </c>
      <c r="V43" s="43">
        <v>106.4</v>
      </c>
      <c r="W43" s="43">
        <v>106.6</v>
      </c>
      <c r="X43" s="45">
        <v>106.3</v>
      </c>
      <c r="Y43" s="44">
        <v>107.6</v>
      </c>
      <c r="Z43" s="43">
        <v>108.6</v>
      </c>
      <c r="AA43" s="43">
        <v>109.3</v>
      </c>
      <c r="AB43" s="43">
        <v>109.8</v>
      </c>
      <c r="AC43" s="45">
        <v>108.8</v>
      </c>
      <c r="AD43" s="44">
        <v>110.4</v>
      </c>
      <c r="AE43" s="43">
        <v>111.6</v>
      </c>
      <c r="AF43" s="43">
        <v>112</v>
      </c>
      <c r="AG43" s="43"/>
      <c r="AH43" s="45"/>
    </row>
    <row r="44" spans="1:34" ht="12.75">
      <c r="A44" s="21" t="s">
        <v>17</v>
      </c>
      <c r="B44" s="22" t="s">
        <v>79</v>
      </c>
      <c r="C44" s="37">
        <f>D44/$D$44</f>
        <v>1</v>
      </c>
      <c r="D44" s="33">
        <v>24748504</v>
      </c>
      <c r="E44" s="46">
        <v>98.9</v>
      </c>
      <c r="F44" s="46">
        <v>99.9</v>
      </c>
      <c r="G44" s="46">
        <v>100.3</v>
      </c>
      <c r="H44" s="46">
        <v>100.8</v>
      </c>
      <c r="I44" s="46">
        <v>100</v>
      </c>
      <c r="J44" s="47">
        <v>102.5</v>
      </c>
      <c r="K44" s="46">
        <v>103.6</v>
      </c>
      <c r="L44" s="46">
        <v>104</v>
      </c>
      <c r="M44" s="46">
        <v>103.8</v>
      </c>
      <c r="N44" s="48">
        <v>103.5</v>
      </c>
      <c r="O44" s="47">
        <v>105</v>
      </c>
      <c r="P44" s="46">
        <v>106.6</v>
      </c>
      <c r="Q44" s="46">
        <v>106.5</v>
      </c>
      <c r="R44" s="46">
        <v>106.7</v>
      </c>
      <c r="S44" s="48">
        <v>106.2</v>
      </c>
      <c r="T44" s="47">
        <v>107.9</v>
      </c>
      <c r="U44" s="46">
        <v>109.5</v>
      </c>
      <c r="V44" s="46">
        <v>109.5</v>
      </c>
      <c r="W44" s="46">
        <v>109.9</v>
      </c>
      <c r="X44" s="48">
        <v>109.2</v>
      </c>
      <c r="Y44" s="47">
        <v>111.4</v>
      </c>
      <c r="Z44" s="46">
        <v>112.7</v>
      </c>
      <c r="AA44" s="46">
        <v>113.3</v>
      </c>
      <c r="AB44" s="46">
        <v>114</v>
      </c>
      <c r="AC44" s="48">
        <v>112.8</v>
      </c>
      <c r="AD44" s="47">
        <v>115</v>
      </c>
      <c r="AE44" s="46">
        <v>116.7</v>
      </c>
      <c r="AF44" s="46">
        <v>117.2</v>
      </c>
      <c r="AG44" s="46"/>
      <c r="AH44" s="48"/>
    </row>
  </sheetData>
  <printOptions/>
  <pageMargins left="0.54" right="1.1" top="0.7874015748031497" bottom="0.3937007874015748" header="0.5118110236220472" footer="0.5118110236220472"/>
  <pageSetup horizontalDpi="600" verticalDpi="600" orientation="landscape" paperSize="9" scale="90" r:id="rId2"/>
  <colBreaks count="1" manualBreakCount="1">
    <brk id="14" min="9" max="4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44"/>
  <sheetViews>
    <sheetView workbookViewId="0" topLeftCell="A1">
      <pane xSplit="2" ySplit="9" topLeftCell="T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" sqref="B4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8.00390625" style="9" customWidth="1"/>
    <col min="4" max="4" width="10.00390625" style="9" customWidth="1"/>
    <col min="5" max="29" width="7.7109375" style="9" customWidth="1"/>
    <col min="30" max="16384" width="11.421875" style="9" customWidth="1"/>
  </cols>
  <sheetData>
    <row r="2" spans="5:25" ht="12.75">
      <c r="E2" s="4" t="s">
        <v>8</v>
      </c>
      <c r="O2" s="4" t="s">
        <v>8</v>
      </c>
      <c r="Y2" s="9" t="s">
        <v>8</v>
      </c>
    </row>
    <row r="3" spans="5:15" ht="12.75">
      <c r="E3" s="4"/>
      <c r="O3" s="4"/>
    </row>
    <row r="4" spans="5:25" ht="12.75">
      <c r="E4" s="4" t="s">
        <v>69</v>
      </c>
      <c r="O4" s="4" t="s">
        <v>69</v>
      </c>
      <c r="Y4" s="9" t="s">
        <v>69</v>
      </c>
    </row>
    <row r="6" ht="12.75">
      <c r="B6" s="9" t="s">
        <v>75</v>
      </c>
    </row>
    <row r="7" spans="1:29" ht="12.75">
      <c r="A7" s="13"/>
      <c r="B7" s="14" t="s">
        <v>10</v>
      </c>
      <c r="C7" s="23" t="s">
        <v>68</v>
      </c>
      <c r="D7" s="23"/>
      <c r="E7" s="25"/>
      <c r="F7" s="15"/>
      <c r="G7" s="15"/>
      <c r="H7" s="15"/>
      <c r="I7" s="15"/>
      <c r="J7" s="25"/>
      <c r="K7" s="15"/>
      <c r="L7" s="15"/>
      <c r="M7" s="15"/>
      <c r="N7" s="16"/>
      <c r="O7" s="15"/>
      <c r="P7" s="15"/>
      <c r="Q7" s="15"/>
      <c r="R7" s="15"/>
      <c r="S7" s="15"/>
      <c r="T7" s="25"/>
      <c r="U7" s="15"/>
      <c r="V7" s="15"/>
      <c r="W7" s="15"/>
      <c r="X7" s="16"/>
      <c r="Y7" s="25"/>
      <c r="Z7" s="15"/>
      <c r="AA7" s="15"/>
      <c r="AB7" s="15"/>
      <c r="AC7" s="16"/>
    </row>
    <row r="8" spans="1:29" ht="12.75">
      <c r="A8" s="17"/>
      <c r="C8" s="1" t="s">
        <v>6</v>
      </c>
      <c r="D8" s="52">
        <v>1000</v>
      </c>
      <c r="E8" s="19">
        <v>2001</v>
      </c>
      <c r="F8" s="12"/>
      <c r="G8" s="12"/>
      <c r="H8" s="12"/>
      <c r="I8" s="12"/>
      <c r="J8" s="19">
        <v>2002</v>
      </c>
      <c r="K8" s="12"/>
      <c r="L8" s="12"/>
      <c r="M8" s="12"/>
      <c r="N8" s="26"/>
      <c r="O8" s="12">
        <v>2003</v>
      </c>
      <c r="P8" s="12"/>
      <c r="Q8" s="12"/>
      <c r="R8" s="12"/>
      <c r="S8" s="12"/>
      <c r="T8" s="19">
        <v>2004</v>
      </c>
      <c r="U8" s="12"/>
      <c r="V8" s="12"/>
      <c r="X8" s="18"/>
      <c r="Y8" s="19" t="s">
        <v>83</v>
      </c>
      <c r="Z8" s="12"/>
      <c r="AA8" s="12"/>
      <c r="AC8" s="18"/>
    </row>
    <row r="9" spans="1:29" ht="12.75">
      <c r="A9" s="21"/>
      <c r="B9" s="11"/>
      <c r="C9" s="24" t="s">
        <v>5</v>
      </c>
      <c r="D9" s="24" t="s">
        <v>70</v>
      </c>
      <c r="E9" s="41" t="s">
        <v>32</v>
      </c>
      <c r="F9" s="40" t="s">
        <v>33</v>
      </c>
      <c r="G9" s="40" t="s">
        <v>34</v>
      </c>
      <c r="H9" s="40" t="s">
        <v>35</v>
      </c>
      <c r="I9" s="40" t="s">
        <v>40</v>
      </c>
      <c r="J9" s="41" t="s">
        <v>32</v>
      </c>
      <c r="K9" s="40" t="s">
        <v>33</v>
      </c>
      <c r="L9" s="40" t="s">
        <v>34</v>
      </c>
      <c r="M9" s="40" t="s">
        <v>35</v>
      </c>
      <c r="N9" s="42" t="s">
        <v>40</v>
      </c>
      <c r="O9" s="40" t="s">
        <v>32</v>
      </c>
      <c r="P9" s="40" t="s">
        <v>33</v>
      </c>
      <c r="Q9" s="40" t="s">
        <v>34</v>
      </c>
      <c r="R9" s="40" t="s">
        <v>35</v>
      </c>
      <c r="S9" s="40" t="s">
        <v>40</v>
      </c>
      <c r="T9" s="41" t="s">
        <v>32</v>
      </c>
      <c r="U9" s="40" t="s">
        <v>33</v>
      </c>
      <c r="V9" s="40" t="s">
        <v>34</v>
      </c>
      <c r="W9" s="40" t="s">
        <v>35</v>
      </c>
      <c r="X9" s="42" t="s">
        <v>40</v>
      </c>
      <c r="Y9" s="41" t="s">
        <v>32</v>
      </c>
      <c r="Z9" s="40" t="s">
        <v>33</v>
      </c>
      <c r="AA9" s="40" t="s">
        <v>34</v>
      </c>
      <c r="AB9" s="40" t="s">
        <v>35</v>
      </c>
      <c r="AC9" s="42" t="s">
        <v>40</v>
      </c>
    </row>
    <row r="10" spans="1:29" ht="12.75">
      <c r="A10" s="17" t="s">
        <v>45</v>
      </c>
      <c r="B10" s="2" t="s">
        <v>0</v>
      </c>
      <c r="C10" s="35">
        <f aca="true" t="shared" si="0" ref="C10:C18">D10/$D$22</f>
        <v>0.03904413777899464</v>
      </c>
      <c r="D10" s="32">
        <v>966284</v>
      </c>
      <c r="E10" s="44">
        <f>(Kunnat!J10-Kunnat!E10)/Kunnat!E10*100</f>
        <v>3.643724696356284</v>
      </c>
      <c r="F10" s="43">
        <f>(Kunnat!K10-Kunnat!F10)/Kunnat!F10*100</f>
        <v>3.8076152304609194</v>
      </c>
      <c r="G10" s="43">
        <f>(Kunnat!L10-Kunnat!G10)/Kunnat!G10*100</f>
        <v>3.48605577689243</v>
      </c>
      <c r="H10" s="43">
        <f>(Kunnat!M10-Kunnat!H10)/Kunnat!H10*100</f>
        <v>2.874132804757177</v>
      </c>
      <c r="I10" s="43">
        <f>(Kunnat!N10-Kunnat!I10)/Kunnat!I10*100</f>
        <v>3.4000000000000057</v>
      </c>
      <c r="J10" s="49">
        <f>(Kunnat!O10-Kunnat!J10)/Kunnat!J10*100</f>
        <v>2.3437499999999916</v>
      </c>
      <c r="K10" s="50">
        <f>(Kunnat!P10-Kunnat!K10)/Kunnat!K10*100</f>
        <v>2.9922779922780007</v>
      </c>
      <c r="L10" s="50">
        <f>(Kunnat!Q10-Kunnat!L10)/Kunnat!L10*100</f>
        <v>2.4061597690086622</v>
      </c>
      <c r="M10" s="50">
        <f>(Kunnat!R10-Kunnat!M10)/Kunnat!M10*100</f>
        <v>2.7938342967244756</v>
      </c>
      <c r="N10" s="51">
        <f>(Kunnat!S10-Kunnat!N10)/Kunnat!N10*100</f>
        <v>2.7079303675048325</v>
      </c>
      <c r="O10" s="43">
        <f>(Kunnat!T10-Kunnat!O10)/Kunnat!O10*100</f>
        <v>2.9580152671755804</v>
      </c>
      <c r="P10" s="43">
        <f>(Kunnat!U10-Kunnat!P10)/Kunnat!P10*100</f>
        <v>2.5304592314901617</v>
      </c>
      <c r="Q10" s="43">
        <f>(Kunnat!V10-Kunnat!Q10)/Kunnat!Q10*100</f>
        <v>2.725563909774428</v>
      </c>
      <c r="R10" s="43">
        <f>(Kunnat!W10-Kunnat!R10)/Kunnat!R10*100</f>
        <v>2.8116213683223994</v>
      </c>
      <c r="S10" s="43">
        <f>(Kunnat!X10-Kunnat!S10)/Kunnat!S10*100</f>
        <v>2.7306967984934007</v>
      </c>
      <c r="T10" s="49">
        <f>(Kunnat!Y10-Kunnat!T10)/Kunnat!T10*100</f>
        <v>3.243744207599629</v>
      </c>
      <c r="U10" s="50">
        <f>(Kunnat!Z10-Kunnat!U10)/Kunnat!U10*100</f>
        <v>3.19926873857404</v>
      </c>
      <c r="V10" s="50">
        <f>(Kunnat!AA10-Kunnat!V10)/Kunnat!V10*100</f>
        <v>4.117108874656908</v>
      </c>
      <c r="W10" s="50">
        <f>(Kunnat!AB10-Kunnat!W10)/Kunnat!W10*100</f>
        <v>4.375569735642659</v>
      </c>
      <c r="X10" s="51">
        <f>(Kunnat!AC10-Kunnat!X10)/Kunnat!X10*100</f>
        <v>3.666361136571952</v>
      </c>
      <c r="Y10" s="49">
        <f>(Kunnat!AD10-Kunnat!Y10)/Kunnat!Y10*100</f>
        <v>3.7701974865349985</v>
      </c>
      <c r="Z10" s="50">
        <f>(Kunnat!AE10-Kunnat!Z10)/Kunnat!Z10*100</f>
        <v>3.985828166519043</v>
      </c>
      <c r="AA10" s="50">
        <f>(Kunnat!AF10-Kunnat!AA10)/Kunnat!AA10*100</f>
        <v>3.427065026362044</v>
      </c>
      <c r="AB10" s="50"/>
      <c r="AC10" s="51"/>
    </row>
    <row r="11" spans="1:29" ht="12.75">
      <c r="A11" s="17" t="s">
        <v>44</v>
      </c>
      <c r="B11" s="2" t="s">
        <v>4</v>
      </c>
      <c r="C11" s="35">
        <f t="shared" si="0"/>
        <v>0.4998840738009861</v>
      </c>
      <c r="D11" s="32">
        <v>12371383</v>
      </c>
      <c r="E11" s="44">
        <f>(Kunnat!J11-Kunnat!E11)/Kunnat!E11*100</f>
        <v>3.232323232323235</v>
      </c>
      <c r="F11" s="43">
        <f>(Kunnat!K11-Kunnat!F11)/Kunnat!F11*100</f>
        <v>3.200000000000003</v>
      </c>
      <c r="G11" s="43">
        <f>(Kunnat!L11-Kunnat!G11)/Kunnat!G11*100</f>
        <v>3.389830508474582</v>
      </c>
      <c r="H11" s="43">
        <f>(Kunnat!M11-Kunnat!H11)/Kunnat!H11*100</f>
        <v>2.87984111221449</v>
      </c>
      <c r="I11" s="43">
        <f>(Kunnat!N11-Kunnat!I11)/Kunnat!I11*100</f>
        <v>3.200000000000003</v>
      </c>
      <c r="J11" s="44">
        <f>(Kunnat!O11-Kunnat!J11)/Kunnat!J11*100</f>
        <v>2.250489236790604</v>
      </c>
      <c r="K11" s="43">
        <f>(Kunnat!P11-Kunnat!K11)/Kunnat!K11*100</f>
        <v>2.9069767441860463</v>
      </c>
      <c r="L11" s="43">
        <f>(Kunnat!Q11-Kunnat!L11)/Kunnat!L11*100</f>
        <v>2.314368370298931</v>
      </c>
      <c r="M11" s="43">
        <f>(Kunnat!R11-Kunnat!M11)/Kunnat!M11*100</f>
        <v>2.6061776061776087</v>
      </c>
      <c r="N11" s="45">
        <f>(Kunnat!S11-Kunnat!N11)/Kunnat!N11*100</f>
        <v>2.5193798449612346</v>
      </c>
      <c r="O11" s="43">
        <f>(Kunnat!T11-Kunnat!O11)/Kunnat!O11*100</f>
        <v>2.8708133971291865</v>
      </c>
      <c r="P11" s="43">
        <f>(Kunnat!U11-Kunnat!P11)/Kunnat!P11*100</f>
        <v>2.91902071563088</v>
      </c>
      <c r="Q11" s="43">
        <f>(Kunnat!V11-Kunnat!Q11)/Kunnat!Q11*100</f>
        <v>3.016022620169654</v>
      </c>
      <c r="R11" s="43">
        <f>(Kunnat!W11-Kunnat!R11)/Kunnat!R11*100</f>
        <v>3.3866415804327454</v>
      </c>
      <c r="S11" s="43">
        <f>(Kunnat!X11-Kunnat!S11)/Kunnat!S11*100</f>
        <v>3.0245746691871482</v>
      </c>
      <c r="T11" s="44">
        <f>(Kunnat!Y11-Kunnat!T11)/Kunnat!T11*100</f>
        <v>3.53488372093023</v>
      </c>
      <c r="U11" s="43">
        <f>(Kunnat!Z11-Kunnat!U11)/Kunnat!U11*100</f>
        <v>3.0192131747483963</v>
      </c>
      <c r="V11" s="43">
        <f>(Kunnat!AA11-Kunnat!V11)/Kunnat!V11*100</f>
        <v>3.4766697163769416</v>
      </c>
      <c r="W11" s="43">
        <f>(Kunnat!AB11-Kunnat!W11)/Kunnat!W11*100</f>
        <v>3.548680618744305</v>
      </c>
      <c r="X11" s="45">
        <f>(Kunnat!AC11-Kunnat!X11)/Kunnat!X11*100</f>
        <v>3.394495412844039</v>
      </c>
      <c r="Y11" s="44">
        <f>(Kunnat!AD11-Kunnat!Y11)/Kunnat!Y11*100</f>
        <v>3.1446540880503147</v>
      </c>
      <c r="Z11" s="43">
        <f>(Kunnat!AE11-Kunnat!Z11)/Kunnat!Z11*100</f>
        <v>3.463587921847252</v>
      </c>
      <c r="AA11" s="43">
        <f>(Kunnat!AF11-Kunnat!AA11)/Kunnat!AA11*100</f>
        <v>3.3598585322723356</v>
      </c>
      <c r="AB11" s="43"/>
      <c r="AC11" s="45"/>
    </row>
    <row r="12" spans="1:29" ht="12.75">
      <c r="A12" s="17" t="s">
        <v>43</v>
      </c>
      <c r="B12" s="9" t="s">
        <v>1</v>
      </c>
      <c r="C12" s="35">
        <f t="shared" si="0"/>
        <v>0.25457340775022197</v>
      </c>
      <c r="D12" s="32">
        <v>6300311</v>
      </c>
      <c r="E12" s="44">
        <f>(Kunnat!J12-Kunnat!E12)/Kunnat!E12*100</f>
        <v>3.5389282103134474</v>
      </c>
      <c r="F12" s="43">
        <f>(Kunnat!K12-Kunnat!F12)/Kunnat!F12*100</f>
        <v>3.4000000000000057</v>
      </c>
      <c r="G12" s="43">
        <f>(Kunnat!L12-Kunnat!G12)/Kunnat!G12*100</f>
        <v>3.5892323030907365</v>
      </c>
      <c r="H12" s="43">
        <f>(Kunnat!M12-Kunnat!H12)/Kunnat!H12*100</f>
        <v>2.87984111221449</v>
      </c>
      <c r="I12" s="43">
        <f>(Kunnat!N12-Kunnat!I12)/Kunnat!I12*100</f>
        <v>3.299999999999997</v>
      </c>
      <c r="J12" s="44">
        <f>(Kunnat!O12-Kunnat!J12)/Kunnat!J12*100</f>
        <v>2.0507812499999947</v>
      </c>
      <c r="K12" s="43">
        <f>(Kunnat!P12-Kunnat!K12)/Kunnat!K12*100</f>
        <v>2.7079303675048325</v>
      </c>
      <c r="L12" s="43">
        <f>(Kunnat!Q12-Kunnat!L12)/Kunnat!L12*100</f>
        <v>2.0211742059672706</v>
      </c>
      <c r="M12" s="43">
        <f>(Kunnat!R12-Kunnat!M12)/Kunnat!M12*100</f>
        <v>2.6061776061776087</v>
      </c>
      <c r="N12" s="45">
        <f>(Kunnat!S12-Kunnat!N12)/Kunnat!N12*100</f>
        <v>2.323330106485969</v>
      </c>
      <c r="O12" s="43">
        <f>(Kunnat!T12-Kunnat!O12)/Kunnat!O12*100</f>
        <v>2.8708133971291865</v>
      </c>
      <c r="P12" s="43">
        <f>(Kunnat!U12-Kunnat!P12)/Kunnat!P12*100</f>
        <v>3.013182674199626</v>
      </c>
      <c r="Q12" s="43">
        <f>(Kunnat!V12-Kunnat!Q12)/Kunnat!Q12*100</f>
        <v>3.30188679245283</v>
      </c>
      <c r="R12" s="43">
        <f>(Kunnat!W12-Kunnat!R12)/Kunnat!R12*100</f>
        <v>3.5747883349012204</v>
      </c>
      <c r="S12" s="43">
        <f>(Kunnat!X12-Kunnat!S12)/Kunnat!S12*100</f>
        <v>3.216650898770096</v>
      </c>
      <c r="T12" s="44">
        <f>(Kunnat!Y12-Kunnat!T12)/Kunnat!T12*100</f>
        <v>3.906976744186049</v>
      </c>
      <c r="U12" s="43">
        <f>(Kunnat!Z12-Kunnat!U12)/Kunnat!U12*100</f>
        <v>3.19926873857404</v>
      </c>
      <c r="V12" s="43">
        <f>(Kunnat!AA12-Kunnat!V12)/Kunnat!V12*100</f>
        <v>3.744292237442917</v>
      </c>
      <c r="W12" s="43">
        <f>(Kunnat!AB12-Kunnat!W12)/Kunnat!W12*100</f>
        <v>3.905540417802009</v>
      </c>
      <c r="X12" s="45">
        <f>(Kunnat!AC12-Kunnat!X12)/Kunnat!X12*100</f>
        <v>3.666361136571952</v>
      </c>
      <c r="Y12" s="44">
        <f>(Kunnat!AD12-Kunnat!Y12)/Kunnat!Y12*100</f>
        <v>3.401969561324975</v>
      </c>
      <c r="Z12" s="43">
        <f>(Kunnat!AE12-Kunnat!Z12)/Kunnat!Z12*100</f>
        <v>3.808680248007083</v>
      </c>
      <c r="AA12" s="43">
        <f>(Kunnat!AF12-Kunnat!AA12)/Kunnat!AA12*100</f>
        <v>3.5211267605633805</v>
      </c>
      <c r="AB12" s="43"/>
      <c r="AC12" s="45"/>
    </row>
    <row r="13" spans="1:29" ht="12.75">
      <c r="A13" s="17" t="s">
        <v>46</v>
      </c>
      <c r="B13" s="9" t="s">
        <v>12</v>
      </c>
      <c r="C13" s="35">
        <f t="shared" si="0"/>
        <v>0.24531066605076413</v>
      </c>
      <c r="D13" s="32">
        <v>6071072</v>
      </c>
      <c r="E13" s="44">
        <f>(Kunnat!J13-Kunnat!E13)/Kunnat!E13*100</f>
        <v>3.0303030303030303</v>
      </c>
      <c r="F13" s="43">
        <f>(Kunnat!K13-Kunnat!F13)/Kunnat!F13*100</f>
        <v>2.9000000000000057</v>
      </c>
      <c r="G13" s="43">
        <f>(Kunnat!L13-Kunnat!G13)/Kunnat!G13*100</f>
        <v>3.0876494023904324</v>
      </c>
      <c r="H13" s="43">
        <f>(Kunnat!M13-Kunnat!H13)/Kunnat!H13*100</f>
        <v>2.9821073558648115</v>
      </c>
      <c r="I13" s="43">
        <f>(Kunnat!N13-Kunnat!I13)/Kunnat!I13*100</f>
        <v>3</v>
      </c>
      <c r="J13" s="44">
        <f>(Kunnat!O13-Kunnat!J13)/Kunnat!J13*100</f>
        <v>2.450980392156863</v>
      </c>
      <c r="K13" s="43">
        <f>(Kunnat!P13-Kunnat!K13)/Kunnat!K13*100</f>
        <v>3.206997084548102</v>
      </c>
      <c r="L13" s="43">
        <f>(Kunnat!Q13-Kunnat!L13)/Kunnat!L13*100</f>
        <v>2.6086956521739157</v>
      </c>
      <c r="M13" s="43">
        <f>(Kunnat!R13-Kunnat!M13)/Kunnat!M13*100</f>
        <v>2.702702702702714</v>
      </c>
      <c r="N13" s="45">
        <f>(Kunnat!S13-Kunnat!N13)/Kunnat!N13*100</f>
        <v>2.7184466019417446</v>
      </c>
      <c r="O13" s="43">
        <f>(Kunnat!T13-Kunnat!O13)/Kunnat!O13*100</f>
        <v>2.9665071770334874</v>
      </c>
      <c r="P13" s="43">
        <f>(Kunnat!U13-Kunnat!P13)/Kunnat!P13*100</f>
        <v>2.824858757062147</v>
      </c>
      <c r="Q13" s="43">
        <f>(Kunnat!V13-Kunnat!Q13)/Kunnat!Q13*100</f>
        <v>2.824858757062147</v>
      </c>
      <c r="R13" s="43">
        <f>(Kunnat!W13-Kunnat!R13)/Kunnat!R13*100</f>
        <v>3.0075187969924704</v>
      </c>
      <c r="S13" s="43">
        <f>(Kunnat!X13-Kunnat!S13)/Kunnat!S13*100</f>
        <v>2.9300567107750553</v>
      </c>
      <c r="T13" s="44">
        <f>(Kunnat!Y13-Kunnat!T13)/Kunnat!T13*100</f>
        <v>3.159851301115247</v>
      </c>
      <c r="U13" s="43">
        <f>(Kunnat!Z13-Kunnat!U13)/Kunnat!U13*100</f>
        <v>2.7472527472527473</v>
      </c>
      <c r="V13" s="43">
        <f>(Kunnat!AA13-Kunnat!V13)/Kunnat!V13*100</f>
        <v>3.1135531135531056</v>
      </c>
      <c r="W13" s="43">
        <f>(Kunnat!AB13-Kunnat!W13)/Kunnat!W13*100</f>
        <v>3.1934306569343067</v>
      </c>
      <c r="X13" s="45">
        <f>(Kunnat!AC13-Kunnat!X13)/Kunnat!X13*100</f>
        <v>3.0303030303030276</v>
      </c>
      <c r="Y13" s="44">
        <f>(Kunnat!AD13-Kunnat!Y13)/Kunnat!Y13*100</f>
        <v>2.7027027027027026</v>
      </c>
      <c r="Z13" s="43">
        <f>(Kunnat!AE13-Kunnat!Z13)/Kunnat!Z13*100</f>
        <v>3.119429590017825</v>
      </c>
      <c r="AA13" s="43">
        <f>(Kunnat!AF13-Kunnat!AA13)/Kunnat!AA13*100</f>
        <v>3.108348134991119</v>
      </c>
      <c r="AB13" s="43"/>
      <c r="AC13" s="45"/>
    </row>
    <row r="14" spans="1:29" ht="12.75">
      <c r="A14" s="17" t="s">
        <v>47</v>
      </c>
      <c r="B14" s="2" t="s">
        <v>2</v>
      </c>
      <c r="C14" s="35">
        <f t="shared" si="0"/>
        <v>0.22749593268344623</v>
      </c>
      <c r="D14" s="32">
        <v>5630184</v>
      </c>
      <c r="E14" s="44">
        <f>(Kunnat!J14-Kunnat!E14)/Kunnat!E14*100</f>
        <v>4.646464646464641</v>
      </c>
      <c r="F14" s="43">
        <f>(Kunnat!K14-Kunnat!F14)/Kunnat!F14*100</f>
        <v>4.700000000000003</v>
      </c>
      <c r="G14" s="43">
        <f>(Kunnat!L14-Kunnat!G14)/Kunnat!G14*100</f>
        <v>4.785643070787635</v>
      </c>
      <c r="H14" s="43">
        <f>(Kunnat!M14-Kunnat!H14)/Kunnat!H14*100</f>
        <v>4.170804369414103</v>
      </c>
      <c r="I14" s="43">
        <f>(Kunnat!N14-Kunnat!I14)/Kunnat!I14*100</f>
        <v>4.599999999999994</v>
      </c>
      <c r="J14" s="44">
        <f>(Kunnat!O14-Kunnat!J14)/Kunnat!J14*100</f>
        <v>4.150579150579162</v>
      </c>
      <c r="K14" s="43">
        <f>(Kunnat!P14-Kunnat!K14)/Kunnat!K14*100</f>
        <v>4.297994269340974</v>
      </c>
      <c r="L14" s="43">
        <f>(Kunnat!Q14-Kunnat!L14)/Kunnat!L14*100</f>
        <v>3.901046622264518</v>
      </c>
      <c r="M14" s="43">
        <f>(Kunnat!R14-Kunnat!M14)/Kunnat!M14*100</f>
        <v>4.480457578646319</v>
      </c>
      <c r="N14" s="45">
        <f>(Kunnat!S14-Kunnat!N14)/Kunnat!N14*100</f>
        <v>4.20650095602295</v>
      </c>
      <c r="O14" s="43">
        <f>(Kunnat!T14-Kunnat!O14)/Kunnat!O14*100</f>
        <v>2.5023169601482746</v>
      </c>
      <c r="P14" s="43">
        <f>(Kunnat!U14-Kunnat!P14)/Kunnat!P14*100</f>
        <v>2.8388278388278336</v>
      </c>
      <c r="Q14" s="43">
        <f>(Kunnat!V14-Kunnat!Q14)/Kunnat!Q14*100</f>
        <v>2.930402930402933</v>
      </c>
      <c r="R14" s="43">
        <f>(Kunnat!W14-Kunnat!R14)/Kunnat!R14*100</f>
        <v>3.0109489051094998</v>
      </c>
      <c r="S14" s="43">
        <f>(Kunnat!X14-Kunnat!S14)/Kunnat!S14*100</f>
        <v>2.7522935779816518</v>
      </c>
      <c r="T14" s="44">
        <f>(Kunnat!Y14-Kunnat!T14)/Kunnat!T14*100</f>
        <v>3.345388788426766</v>
      </c>
      <c r="U14" s="43">
        <f>(Kunnat!Z14-Kunnat!U14)/Kunnat!U14*100</f>
        <v>2.9385574354407815</v>
      </c>
      <c r="V14" s="43">
        <f>(Kunnat!AA14-Kunnat!V14)/Kunnat!V14*100</f>
        <v>3.2918149466192066</v>
      </c>
      <c r="W14" s="43">
        <f>(Kunnat!AB14-Kunnat!W14)/Kunnat!W14*100</f>
        <v>3.542958370239149</v>
      </c>
      <c r="X14" s="45">
        <f>(Kunnat!AC14-Kunnat!X14)/Kunnat!X14*100</f>
        <v>3.3035714285714315</v>
      </c>
      <c r="Y14" s="44">
        <f>(Kunnat!AD14-Kunnat!Y14)/Kunnat!Y14*100</f>
        <v>3.149606299212606</v>
      </c>
      <c r="Z14" s="43">
        <f>(Kunnat!AE14-Kunnat!Z14)/Kunnat!Z14*100</f>
        <v>3.6332179930795876</v>
      </c>
      <c r="AA14" s="43">
        <f>(Kunnat!AF14-Kunnat!AA14)/Kunnat!AA14*100</f>
        <v>3.875968992248062</v>
      </c>
      <c r="AB14" s="43"/>
      <c r="AC14" s="45"/>
    </row>
    <row r="15" spans="1:29" ht="12.75">
      <c r="A15" s="17" t="s">
        <v>48</v>
      </c>
      <c r="B15" s="9" t="s">
        <v>3</v>
      </c>
      <c r="C15" s="35">
        <f t="shared" si="0"/>
        <v>0.18204740779483075</v>
      </c>
      <c r="D15" s="32">
        <v>4505401</v>
      </c>
      <c r="E15" s="44">
        <f>(Kunnat!J15-Kunnat!E15)/Kunnat!E15*100</f>
        <v>5.05050505050505</v>
      </c>
      <c r="F15" s="43">
        <f>(Kunnat!K15-Kunnat!F15)/Kunnat!F15*100</f>
        <v>5.099999999999994</v>
      </c>
      <c r="G15" s="43">
        <f>(Kunnat!L15-Kunnat!G15)/Kunnat!G15*100</f>
        <v>5.184446660019943</v>
      </c>
      <c r="H15" s="43">
        <f>(Kunnat!M15-Kunnat!H15)/Kunnat!H15*100</f>
        <v>4.468718967229393</v>
      </c>
      <c r="I15" s="43">
        <f>(Kunnat!N15-Kunnat!I15)/Kunnat!I15*100</f>
        <v>4.900000000000006</v>
      </c>
      <c r="J15" s="44">
        <f>(Kunnat!O15-Kunnat!J15)/Kunnat!J15*100</f>
        <v>4.615384615384613</v>
      </c>
      <c r="K15" s="43">
        <f>(Kunnat!P15-Kunnat!K15)/Kunnat!K15*100</f>
        <v>4.757373929590866</v>
      </c>
      <c r="L15" s="43">
        <f>(Kunnat!Q15-Kunnat!L15)/Kunnat!L15*100</f>
        <v>4.4549763033175385</v>
      </c>
      <c r="M15" s="43">
        <f>(Kunnat!R15-Kunnat!M15)/Kunnat!M15*100</f>
        <v>5.133079847908737</v>
      </c>
      <c r="N15" s="45">
        <f>(Kunnat!S15-Kunnat!N15)/Kunnat!N15*100</f>
        <v>4.7664442326024785</v>
      </c>
      <c r="O15" s="43">
        <f>(Kunnat!T15-Kunnat!O15)/Kunnat!O15*100</f>
        <v>2.481617647058826</v>
      </c>
      <c r="P15" s="43">
        <f>(Kunnat!U15-Kunnat!P15)/Kunnat!P15*100</f>
        <v>2.906448683015443</v>
      </c>
      <c r="Q15" s="43">
        <f>(Kunnat!V15-Kunnat!Q15)/Kunnat!Q15*100</f>
        <v>2.9945553539019936</v>
      </c>
      <c r="R15" s="43">
        <f>(Kunnat!W15-Kunnat!R15)/Kunnat!R15*100</f>
        <v>3.0741410488245986</v>
      </c>
      <c r="S15" s="43">
        <f>(Kunnat!X15-Kunnat!S15)/Kunnat!S15*100</f>
        <v>2.9117379435850665</v>
      </c>
      <c r="T15" s="44">
        <f>(Kunnat!Y15-Kunnat!T15)/Kunnat!T15*100</f>
        <v>3.587443946188341</v>
      </c>
      <c r="U15" s="43">
        <f>(Kunnat!Z15-Kunnat!U15)/Kunnat!U15*100</f>
        <v>3.089143865842895</v>
      </c>
      <c r="V15" s="43">
        <f>(Kunnat!AA15-Kunnat!V15)/Kunnat!V15*100</f>
        <v>3.3480176211453716</v>
      </c>
      <c r="W15" s="43">
        <f>(Kunnat!AB15-Kunnat!W15)/Kunnat!W15*100</f>
        <v>3.5964912280701706</v>
      </c>
      <c r="X15" s="45">
        <f>(Kunnat!AC15-Kunnat!X15)/Kunnat!X15*100</f>
        <v>3.3598585322723356</v>
      </c>
      <c r="Y15" s="44">
        <f>(Kunnat!AD15-Kunnat!Y15)/Kunnat!Y15*100</f>
        <v>3.203463203463206</v>
      </c>
      <c r="Z15" s="43">
        <f>(Kunnat!AE15-Kunnat!Z15)/Kunnat!Z15*100</f>
        <v>3.681506849315066</v>
      </c>
      <c r="AA15" s="43">
        <f>(Kunnat!AF15-Kunnat!AA15)/Kunnat!AA15*100</f>
        <v>4.0920716112531945</v>
      </c>
      <c r="AB15" s="43"/>
      <c r="AC15" s="45"/>
    </row>
    <row r="16" spans="1:29" ht="12.75">
      <c r="A16" s="17" t="s">
        <v>49</v>
      </c>
      <c r="B16" s="9" t="s">
        <v>13</v>
      </c>
      <c r="C16" s="35">
        <f t="shared" si="0"/>
        <v>0.04544852488861549</v>
      </c>
      <c r="D16" s="32">
        <v>1124783</v>
      </c>
      <c r="E16" s="44">
        <f>(Kunnat!J16-Kunnat!E16)/Kunnat!E16*100</f>
        <v>3.1313131313131257</v>
      </c>
      <c r="F16" s="43">
        <f>(Kunnat!K16-Kunnat!F16)/Kunnat!F16*100</f>
        <v>3.299999999999997</v>
      </c>
      <c r="G16" s="43">
        <f>(Kunnat!L16-Kunnat!G16)/Kunnat!G16*100</f>
        <v>3.2868525896414313</v>
      </c>
      <c r="H16" s="43">
        <f>(Kunnat!M16-Kunnat!H16)/Kunnat!H16*100</f>
        <v>2.87984111221449</v>
      </c>
      <c r="I16" s="43">
        <f>(Kunnat!N16-Kunnat!I16)/Kunnat!I16*100</f>
        <v>3.200000000000003</v>
      </c>
      <c r="J16" s="44">
        <f>(Kunnat!O16-Kunnat!J16)/Kunnat!J16*100</f>
        <v>2.1547502448579854</v>
      </c>
      <c r="K16" s="43">
        <f>(Kunnat!P16-Kunnat!K16)/Kunnat!K16*100</f>
        <v>2.420135527589545</v>
      </c>
      <c r="L16" s="43">
        <f>(Kunnat!Q16-Kunnat!L16)/Kunnat!L16*100</f>
        <v>1.7357762777242016</v>
      </c>
      <c r="M16" s="43">
        <f>(Kunnat!R16-Kunnat!M16)/Kunnat!M16*100</f>
        <v>1.9305019305019304</v>
      </c>
      <c r="N16" s="45">
        <f>(Kunnat!S16-Kunnat!N16)/Kunnat!N16*100</f>
        <v>2.0348837209302273</v>
      </c>
      <c r="O16" s="43">
        <f>(Kunnat!T16-Kunnat!O16)/Kunnat!O16*100</f>
        <v>2.301054650047944</v>
      </c>
      <c r="P16" s="43">
        <f>(Kunnat!U16-Kunnat!P16)/Kunnat!P16*100</f>
        <v>2.1739130434782585</v>
      </c>
      <c r="Q16" s="43">
        <f>(Kunnat!V16-Kunnat!Q16)/Kunnat!Q16*100</f>
        <v>2.3696682464454977</v>
      </c>
      <c r="R16" s="43">
        <f>(Kunnat!W16-Kunnat!R16)/Kunnat!R16*100</f>
        <v>2.6515151515151625</v>
      </c>
      <c r="S16" s="43">
        <f>(Kunnat!X16-Kunnat!S16)/Kunnat!S16*100</f>
        <v>2.3741690408357075</v>
      </c>
      <c r="T16" s="44">
        <f>(Kunnat!Y16-Kunnat!T16)/Kunnat!T16*100</f>
        <v>2.8116213683223994</v>
      </c>
      <c r="U16" s="43">
        <f>(Kunnat!Z16-Kunnat!U16)/Kunnat!U16*100</f>
        <v>2.4051803885291476</v>
      </c>
      <c r="V16" s="43">
        <f>(Kunnat!AA16-Kunnat!V16)/Kunnat!V16*100</f>
        <v>3.055555555555553</v>
      </c>
      <c r="W16" s="43">
        <f>(Kunnat!AB16-Kunnat!W16)/Kunnat!W16*100</f>
        <v>3.4132841328413175</v>
      </c>
      <c r="X16" s="45">
        <f>(Kunnat!AC16-Kunnat!X16)/Kunnat!X16*100</f>
        <v>2.875695732838598</v>
      </c>
      <c r="Y16" s="44">
        <f>(Kunnat!AD16-Kunnat!Y16)/Kunnat!Y16*100</f>
        <v>2.9170464904284437</v>
      </c>
      <c r="Z16" s="43">
        <f>(Kunnat!AE16-Kunnat!Z16)/Kunnat!Z16*100</f>
        <v>3.252032520325198</v>
      </c>
      <c r="AA16" s="43">
        <f>(Kunnat!AF16-Kunnat!AA16)/Kunnat!AA16*100</f>
        <v>3.054806828391739</v>
      </c>
      <c r="AB16" s="43"/>
      <c r="AC16" s="45"/>
    </row>
    <row r="17" spans="1:29" ht="12.75">
      <c r="A17" s="17" t="s">
        <v>50</v>
      </c>
      <c r="B17" s="2" t="s">
        <v>15</v>
      </c>
      <c r="C17" s="35">
        <f t="shared" si="0"/>
        <v>0.18563388720384877</v>
      </c>
      <c r="D17" s="32">
        <v>4594161</v>
      </c>
      <c r="E17" s="44">
        <f>(Kunnat!J17-Kunnat!E17)/Kunnat!E17*100</f>
        <v>3.4447821681864146</v>
      </c>
      <c r="F17" s="43">
        <f>(Kunnat!K17-Kunnat!F17)/Kunnat!F17*100</f>
        <v>3.5070140280561124</v>
      </c>
      <c r="G17" s="43">
        <f>(Kunnat!L17-Kunnat!G17)/Kunnat!G17*100</f>
        <v>2.98804780876494</v>
      </c>
      <c r="H17" s="43">
        <f>(Kunnat!M17-Kunnat!H17)/Kunnat!H17*100</f>
        <v>2.0771513353115814</v>
      </c>
      <c r="I17" s="43">
        <f>(Kunnat!N17-Kunnat!I17)/Kunnat!I17*100</f>
        <v>3</v>
      </c>
      <c r="J17" s="44">
        <f>(Kunnat!O17-Kunnat!J17)/Kunnat!J17*100</f>
        <v>1.5670910871694501</v>
      </c>
      <c r="K17" s="43">
        <f>(Kunnat!P17-Kunnat!K17)/Kunnat!K17*100</f>
        <v>1.8393030009680598</v>
      </c>
      <c r="L17" s="43">
        <f>(Kunnat!Q17-Kunnat!L17)/Kunnat!L17*100</f>
        <v>1.3539651837524096</v>
      </c>
      <c r="M17" s="43">
        <f>(Kunnat!R17-Kunnat!M17)/Kunnat!M17*100</f>
        <v>1.744186046511625</v>
      </c>
      <c r="N17" s="45">
        <f>(Kunnat!S17-Kunnat!N17)/Kunnat!N17*100</f>
        <v>1.6504854368932065</v>
      </c>
      <c r="O17" s="43">
        <f>(Kunnat!T17-Kunnat!O17)/Kunnat!O17*100</f>
        <v>2.217936354869814</v>
      </c>
      <c r="P17" s="43">
        <f>(Kunnat!U17-Kunnat!P17)/Kunnat!P17*100</f>
        <v>1.8060836501901059</v>
      </c>
      <c r="Q17" s="43">
        <f>(Kunnat!V17-Kunnat!Q17)/Kunnat!Q17*100</f>
        <v>2.003816793893138</v>
      </c>
      <c r="R17" s="43">
        <f>(Kunnat!W17-Kunnat!R17)/Kunnat!R17*100</f>
        <v>1.9999999999999944</v>
      </c>
      <c r="S17" s="43">
        <f>(Kunnat!X17-Kunnat!S17)/Kunnat!S17*100</f>
        <v>2.0057306590257826</v>
      </c>
      <c r="T17" s="44">
        <f>(Kunnat!Y17-Kunnat!T17)/Kunnat!T17*100</f>
        <v>2.358490566037736</v>
      </c>
      <c r="U17" s="43">
        <f>(Kunnat!Z17-Kunnat!U17)/Kunnat!U17*100</f>
        <v>2.427637721755377</v>
      </c>
      <c r="V17" s="43">
        <f>(Kunnat!AA17-Kunnat!V17)/Kunnat!V17*100</f>
        <v>3.2740879326473333</v>
      </c>
      <c r="W17" s="43">
        <f>(Kunnat!AB17-Kunnat!W17)/Kunnat!W17*100</f>
        <v>3.734827264239029</v>
      </c>
      <c r="X17" s="45">
        <f>(Kunnat!AC17-Kunnat!X17)/Kunnat!X17*100</f>
        <v>2.90262172284645</v>
      </c>
      <c r="Y17" s="44">
        <f>(Kunnat!AD17-Kunnat!Y17)/Kunnat!Y17*100</f>
        <v>3.133640552995397</v>
      </c>
      <c r="Z17" s="43">
        <f>(Kunnat!AE17-Kunnat!Z17)/Kunnat!Z17*100</f>
        <v>3.3728350045578877</v>
      </c>
      <c r="AA17" s="43">
        <f>(Kunnat!AF17-Kunnat!AA17)/Kunnat!AA17*100</f>
        <v>3.0797101449275286</v>
      </c>
      <c r="AB17" s="43"/>
      <c r="AC17" s="45"/>
    </row>
    <row r="18" spans="1:29" ht="12.75">
      <c r="A18" s="19">
        <v>15</v>
      </c>
      <c r="B18" s="6" t="s">
        <v>16</v>
      </c>
      <c r="C18" s="35">
        <f t="shared" si="0"/>
        <v>0.03338872523365453</v>
      </c>
      <c r="D18" s="32">
        <v>826321</v>
      </c>
      <c r="E18" s="44">
        <f>(Kunnat!J18-Kunnat!E18)/Kunnat!E18*100</f>
        <v>3.343465045592702</v>
      </c>
      <c r="F18" s="43">
        <f>(Kunnat!K18-Kunnat!F18)/Kunnat!F18*100</f>
        <v>3.4068136272545146</v>
      </c>
      <c r="G18" s="43">
        <f>(Kunnat!L18-Kunnat!G18)/Kunnat!G18*100</f>
        <v>2.98804780876494</v>
      </c>
      <c r="H18" s="43">
        <f>(Kunnat!M18-Kunnat!H18)/Kunnat!H18*100</f>
        <v>2.0771513353115814</v>
      </c>
      <c r="I18" s="43">
        <f>(Kunnat!N18-Kunnat!I18)/Kunnat!I18*100</f>
        <v>2.9000000000000057</v>
      </c>
      <c r="J18" s="44">
        <f>(Kunnat!O18-Kunnat!J18)/Kunnat!J18*100</f>
        <v>1.6666666666666694</v>
      </c>
      <c r="K18" s="43">
        <f>(Kunnat!P18-Kunnat!K18)/Kunnat!K18*100</f>
        <v>1.8410852713178212</v>
      </c>
      <c r="L18" s="43">
        <f>(Kunnat!Q18-Kunnat!L18)/Kunnat!L18*100</f>
        <v>1.4506769825918762</v>
      </c>
      <c r="M18" s="43">
        <f>(Kunnat!R18-Kunnat!M18)/Kunnat!M18*100</f>
        <v>1.8410852713178212</v>
      </c>
      <c r="N18" s="45">
        <f>(Kunnat!S18-Kunnat!N18)/Kunnat!N18*100</f>
        <v>1.7492711370262364</v>
      </c>
      <c r="O18" s="43">
        <f>(Kunnat!T18-Kunnat!O18)/Kunnat!O18*100</f>
        <v>2.5072324011571787</v>
      </c>
      <c r="P18" s="43">
        <f>(Kunnat!U18-Kunnat!P18)/Kunnat!P18*100</f>
        <v>2.0932445290199837</v>
      </c>
      <c r="Q18" s="43">
        <f>(Kunnat!V18-Kunnat!Q18)/Kunnat!Q18*100</f>
        <v>2.0972354623450795</v>
      </c>
      <c r="R18" s="43">
        <f>(Kunnat!W18-Kunnat!R18)/Kunnat!R18*100</f>
        <v>2.0932445290199837</v>
      </c>
      <c r="S18" s="43">
        <f>(Kunnat!X18-Kunnat!S18)/Kunnat!S18*100</f>
        <v>2.1967526265520507</v>
      </c>
      <c r="T18" s="44">
        <f>(Kunnat!Y18-Kunnat!T18)/Kunnat!T18*100</f>
        <v>1.975540921919105</v>
      </c>
      <c r="U18" s="43">
        <f>(Kunnat!Z18-Kunnat!U18)/Kunnat!U18*100</f>
        <v>2.0503261882572255</v>
      </c>
      <c r="V18" s="43">
        <f>(Kunnat!AA18-Kunnat!V18)/Kunnat!V18*100</f>
        <v>2.801120448179272</v>
      </c>
      <c r="W18" s="43">
        <f>(Kunnat!AB18-Kunnat!W18)/Kunnat!W18*100</f>
        <v>3.0754892823858313</v>
      </c>
      <c r="X18" s="45">
        <f>(Kunnat!AC18-Kunnat!X18)/Kunnat!X18*100</f>
        <v>2.523364485981311</v>
      </c>
      <c r="Y18" s="44">
        <f>(Kunnat!AD18-Kunnat!Y18)/Kunnat!Y18*100</f>
        <v>2.6752767527675196</v>
      </c>
      <c r="Z18" s="43">
        <f>(Kunnat!AE18-Kunnat!Z18)/Kunnat!Z18*100</f>
        <v>2.831050228310497</v>
      </c>
      <c r="AA18" s="43">
        <f>(Kunnat!AF18-Kunnat!AA18)/Kunnat!AA18*100</f>
        <v>2.633969118982748</v>
      </c>
      <c r="AB18" s="43"/>
      <c r="AC18" s="45"/>
    </row>
    <row r="19" spans="1:29" ht="12.75">
      <c r="A19" s="20"/>
      <c r="B19" s="6"/>
      <c r="C19" s="35"/>
      <c r="D19" s="32"/>
      <c r="E19" s="44"/>
      <c r="F19" s="43"/>
      <c r="G19" s="43"/>
      <c r="H19" s="43"/>
      <c r="I19" s="43"/>
      <c r="J19" s="44"/>
      <c r="K19" s="43"/>
      <c r="L19" s="43"/>
      <c r="M19" s="43"/>
      <c r="N19" s="45"/>
      <c r="O19" s="43"/>
      <c r="P19" s="43"/>
      <c r="Q19" s="43"/>
      <c r="R19" s="43"/>
      <c r="S19" s="43"/>
      <c r="T19" s="44"/>
      <c r="U19" s="43"/>
      <c r="V19" s="43"/>
      <c r="W19" s="43"/>
      <c r="X19" s="45"/>
      <c r="Y19" s="44"/>
      <c r="Z19" s="43"/>
      <c r="AA19" s="43"/>
      <c r="AB19" s="43"/>
      <c r="AC19" s="45"/>
    </row>
    <row r="20" spans="1:29" ht="12.75">
      <c r="A20" s="19">
        <v>1</v>
      </c>
      <c r="B20" s="6" t="s">
        <v>77</v>
      </c>
      <c r="C20" s="35">
        <f>D20/$D$22</f>
        <v>0.9255486311415025</v>
      </c>
      <c r="D20" s="32">
        <v>22905944</v>
      </c>
      <c r="E20" s="44">
        <f>(Kunnat!J20-Kunnat!E20)/Kunnat!E20*100</f>
        <v>3.7411526794742045</v>
      </c>
      <c r="F20" s="43">
        <f>(Kunnat!K20-Kunnat!F20)/Kunnat!F20*100</f>
        <v>3.7037037037036926</v>
      </c>
      <c r="G20" s="43">
        <f>(Kunnat!L20-Kunnat!G20)/Kunnat!G20*100</f>
        <v>3.6889332003988065</v>
      </c>
      <c r="H20" s="43">
        <f>(Kunnat!M20-Kunnat!H20)/Kunnat!H20*100</f>
        <v>3.075396825396834</v>
      </c>
      <c r="I20" s="43">
        <f>(Kunnat!N20-Kunnat!I20)/Kunnat!I20*100</f>
        <v>3.5000000000000004</v>
      </c>
      <c r="J20" s="44">
        <f>(Kunnat!O20-Kunnat!J20)/Kunnat!J20*100</f>
        <v>2.5341130604288584</v>
      </c>
      <c r="K20" s="43">
        <f>(Kunnat!P20-Kunnat!K20)/Kunnat!K20*100</f>
        <v>3.0888030888030915</v>
      </c>
      <c r="L20" s="43">
        <f>(Kunnat!Q20-Kunnat!L20)/Kunnat!L20*100</f>
        <v>2.4999999999999947</v>
      </c>
      <c r="M20" s="43">
        <f>(Kunnat!R20-Kunnat!M20)/Kunnat!M20*100</f>
        <v>2.8873917228103942</v>
      </c>
      <c r="N20" s="45">
        <f>(Kunnat!S20-Kunnat!N20)/Kunnat!N20*100</f>
        <v>2.8019323671497642</v>
      </c>
      <c r="O20" s="43">
        <f>(Kunnat!T20-Kunnat!O20)/Kunnat!O20*100</f>
        <v>2.661596958174902</v>
      </c>
      <c r="P20" s="43">
        <f>(Kunnat!U20-Kunnat!P20)/Kunnat!P20*100</f>
        <v>2.7153558052434508</v>
      </c>
      <c r="Q20" s="43">
        <f>(Kunnat!V20-Kunnat!Q20)/Kunnat!Q20*100</f>
        <v>2.908067542213892</v>
      </c>
      <c r="R20" s="43">
        <f>(Kunnat!W20-Kunnat!R20)/Kunnat!R20*100</f>
        <v>3.0869971936389122</v>
      </c>
      <c r="S20" s="43">
        <f>(Kunnat!X20-Kunnat!S20)/Kunnat!S20*100</f>
        <v>2.819548872180451</v>
      </c>
      <c r="T20" s="44">
        <f>(Kunnat!Y20-Kunnat!T20)/Kunnat!T20*100</f>
        <v>3.4259259259259287</v>
      </c>
      <c r="U20" s="43">
        <f>(Kunnat!Z20-Kunnat!U20)/Kunnat!U20*100</f>
        <v>3.0082041932543273</v>
      </c>
      <c r="V20" s="43">
        <f>(Kunnat!AA20-Kunnat!V20)/Kunnat!V20*100</f>
        <v>3.555150410209655</v>
      </c>
      <c r="W20" s="43">
        <f>(Kunnat!AB20-Kunnat!W20)/Kunnat!W20*100</f>
        <v>3.7205081669691413</v>
      </c>
      <c r="X20" s="45">
        <f>(Kunnat!AC20-Kunnat!X20)/Kunnat!X20*100</f>
        <v>3.473491773308955</v>
      </c>
      <c r="Y20" s="44">
        <f>(Kunnat!AD20-Kunnat!Y20)/Kunnat!Y20*100</f>
        <v>3.31244404655327</v>
      </c>
      <c r="Z20" s="43">
        <f>(Kunnat!AE20-Kunnat!Z20)/Kunnat!Z20*100</f>
        <v>3.6283185840707914</v>
      </c>
      <c r="AA20" s="43">
        <f>(Kunnat!AF20-Kunnat!AA20)/Kunnat!AA20*100</f>
        <v>3.5211267605633805</v>
      </c>
      <c r="AB20" s="43"/>
      <c r="AC20" s="45"/>
    </row>
    <row r="21" spans="1:29" ht="12.75">
      <c r="A21" s="17" t="s">
        <v>51</v>
      </c>
      <c r="B21" s="2" t="s">
        <v>65</v>
      </c>
      <c r="C21" s="35">
        <f>D21/$D$22</f>
        <v>0.07445136885849747</v>
      </c>
      <c r="D21" s="32">
        <v>1842560</v>
      </c>
      <c r="E21" s="44">
        <f>(Kunnat!J21-Kunnat!E21)/Kunnat!E21*100</f>
        <v>3.3468559837728313</v>
      </c>
      <c r="F21" s="43">
        <f>(Kunnat!K21-Kunnat!F21)/Kunnat!F21*100</f>
        <v>3.5140562248995986</v>
      </c>
      <c r="G21" s="43">
        <f>(Kunnat!L21-Kunnat!G21)/Kunnat!G21*100</f>
        <v>2.7888446215139413</v>
      </c>
      <c r="H21" s="43">
        <f>(Kunnat!M21-Kunnat!H21)/Kunnat!H21*100</f>
        <v>1.678183613030605</v>
      </c>
      <c r="I21" s="43">
        <f>(Kunnat!N21-Kunnat!I21)/Kunnat!I21*100</f>
        <v>2.799999999999997</v>
      </c>
      <c r="J21" s="44">
        <f>(Kunnat!O21-Kunnat!J21)/Kunnat!J21*100</f>
        <v>1.3738959764474892</v>
      </c>
      <c r="K21" s="43">
        <f>(Kunnat!P21-Kunnat!K21)/Kunnat!K21*100</f>
        <v>1.551891367604276</v>
      </c>
      <c r="L21" s="43">
        <f>(Kunnat!Q21-Kunnat!L21)/Kunnat!L21*100</f>
        <v>1.0658914728682114</v>
      </c>
      <c r="M21" s="43">
        <f>(Kunnat!R21-Kunnat!M21)/Kunnat!M21*100</f>
        <v>1.5533980582524218</v>
      </c>
      <c r="N21" s="45">
        <f>(Kunnat!S21-Kunnat!N21)/Kunnat!N21*100</f>
        <v>1.3618677042801612</v>
      </c>
      <c r="O21" s="43">
        <f>(Kunnat!T21-Kunnat!O21)/Kunnat!O21*100</f>
        <v>2.420135527589545</v>
      </c>
      <c r="P21" s="43">
        <f>(Kunnat!U21-Kunnat!P21)/Kunnat!P21*100</f>
        <v>1.814708691499514</v>
      </c>
      <c r="Q21" s="43">
        <f>(Kunnat!V21-Kunnat!Q21)/Kunnat!Q21*100</f>
        <v>2.0134228187919545</v>
      </c>
      <c r="R21" s="43">
        <f>(Kunnat!W21-Kunnat!R21)/Kunnat!R21*100</f>
        <v>1.9120458891013385</v>
      </c>
      <c r="S21" s="43">
        <f>(Kunnat!X21-Kunnat!S21)/Kunnat!S21*100</f>
        <v>2.0153550863723555</v>
      </c>
      <c r="T21" s="44">
        <f>(Kunnat!Y21-Kunnat!T21)/Kunnat!T21*100</f>
        <v>1.701323251417767</v>
      </c>
      <c r="U21" s="43">
        <f>(Kunnat!Z21-Kunnat!U21)/Kunnat!U21*100</f>
        <v>1.876172607879925</v>
      </c>
      <c r="V21" s="43">
        <f>(Kunnat!AA21-Kunnat!V21)/Kunnat!V21*100</f>
        <v>2.725563909774428</v>
      </c>
      <c r="W21" s="43">
        <f>(Kunnat!AB21-Kunnat!W21)/Kunnat!W21*100</f>
        <v>3.001876172607883</v>
      </c>
      <c r="X21" s="45">
        <f>(Kunnat!AC21-Kunnat!X21)/Kunnat!X21*100</f>
        <v>2.351834430856068</v>
      </c>
      <c r="Y21" s="44">
        <f>(Kunnat!AD21-Kunnat!Y21)/Kunnat!Y21*100</f>
        <v>2.602230483271386</v>
      </c>
      <c r="Z21" s="43">
        <f>(Kunnat!AE21-Kunnat!Z21)/Kunnat!Z21*100</f>
        <v>2.7624309392265194</v>
      </c>
      <c r="AA21" s="43">
        <f>(Kunnat!AF21-Kunnat!AA21)/Kunnat!AA21*100</f>
        <v>2.470265324794147</v>
      </c>
      <c r="AB21" s="43"/>
      <c r="AC21" s="45"/>
    </row>
    <row r="22" spans="1:29" ht="12.75">
      <c r="A22" s="21" t="s">
        <v>52</v>
      </c>
      <c r="B22" s="22" t="s">
        <v>79</v>
      </c>
      <c r="C22" s="39">
        <f>D22/$D$22</f>
        <v>1</v>
      </c>
      <c r="D22" s="33">
        <v>24748504</v>
      </c>
      <c r="E22" s="47">
        <f>(Kunnat!J22-Kunnat!E22)/Kunnat!E22*100</f>
        <v>3.6400404448938257</v>
      </c>
      <c r="F22" s="46">
        <f>(Kunnat!K22-Kunnat!F22)/Kunnat!F22*100</f>
        <v>3.7037037037036926</v>
      </c>
      <c r="G22" s="46">
        <f>(Kunnat!L22-Kunnat!G22)/Kunnat!G22*100</f>
        <v>3.6889332003988065</v>
      </c>
      <c r="H22" s="46">
        <f>(Kunnat!M22-Kunnat!H22)/Kunnat!H22*100</f>
        <v>2.9761904761904763</v>
      </c>
      <c r="I22" s="46">
        <f>(Kunnat!N22-Kunnat!I22)/Kunnat!I22*100</f>
        <v>3.5000000000000004</v>
      </c>
      <c r="J22" s="47">
        <f>(Kunnat!O22-Kunnat!J22)/Kunnat!J22*100</f>
        <v>2.4390243902439024</v>
      </c>
      <c r="K22" s="46">
        <f>(Kunnat!P22-Kunnat!K22)/Kunnat!K22*100</f>
        <v>2.8957528957528957</v>
      </c>
      <c r="L22" s="46">
        <f>(Kunnat!Q22-Kunnat!L22)/Kunnat!L22*100</f>
        <v>2.403846153846154</v>
      </c>
      <c r="M22" s="46">
        <f>(Kunnat!R22-Kunnat!M22)/Kunnat!M22*100</f>
        <v>2.7938342967244756</v>
      </c>
      <c r="N22" s="48">
        <f>(Kunnat!S22-Kunnat!N22)/Kunnat!N22*100</f>
        <v>2.6086956521739157</v>
      </c>
      <c r="O22" s="46">
        <f>(Kunnat!T22-Kunnat!O22)/Kunnat!O22*100</f>
        <v>2.761904761904767</v>
      </c>
      <c r="P22" s="46">
        <f>(Kunnat!U22-Kunnat!P22)/Kunnat!P22*100</f>
        <v>2.720450281425897</v>
      </c>
      <c r="Q22" s="46">
        <f>(Kunnat!V22-Kunnat!Q22)/Kunnat!Q22*100</f>
        <v>2.8169014084507045</v>
      </c>
      <c r="R22" s="46">
        <f>(Kunnat!W22-Kunnat!R22)/Kunnat!R22*100</f>
        <v>2.999062792877228</v>
      </c>
      <c r="S22" s="46">
        <f>(Kunnat!X22-Kunnat!S22)/Kunnat!S22*100</f>
        <v>2.824858757062147</v>
      </c>
      <c r="T22" s="47">
        <f>(Kunnat!Y22-Kunnat!T22)/Kunnat!T22*100</f>
        <v>3.243744207599629</v>
      </c>
      <c r="U22" s="46">
        <f>(Kunnat!Z22-Kunnat!U22)/Kunnat!U22*100</f>
        <v>2.922374429223747</v>
      </c>
      <c r="V22" s="46">
        <f>(Kunnat!AA22-Kunnat!V22)/Kunnat!V22*100</f>
        <v>3.4703196347031935</v>
      </c>
      <c r="W22" s="46">
        <f>(Kunnat!AB22-Kunnat!W22)/Kunnat!W22*100</f>
        <v>3.7306642402183754</v>
      </c>
      <c r="X22" s="48">
        <f>(Kunnat!AC22-Kunnat!X22)/Kunnat!X22*100</f>
        <v>3.296703296703291</v>
      </c>
      <c r="Y22" s="47">
        <f>(Kunnat!AD22-Kunnat!Y22)/Kunnat!Y22*100</f>
        <v>3.2315978456014314</v>
      </c>
      <c r="Z22" s="46">
        <f>(Kunnat!AE22-Kunnat!Z22)/Kunnat!Z22*100</f>
        <v>3.54924578527063</v>
      </c>
      <c r="AA22" s="46">
        <f>(Kunnat!AF22-Kunnat!AA22)/Kunnat!AA22*100</f>
        <v>3.442188879082088</v>
      </c>
      <c r="AB22" s="46"/>
      <c r="AC22" s="48"/>
    </row>
    <row r="23" spans="1:29" ht="12.75">
      <c r="A23" s="17"/>
      <c r="C23" s="35"/>
      <c r="D23" s="32"/>
      <c r="E23" s="49"/>
      <c r="F23" s="50"/>
      <c r="G23" s="50"/>
      <c r="H23" s="50"/>
      <c r="I23" s="51"/>
      <c r="J23" s="49"/>
      <c r="K23" s="50"/>
      <c r="L23" s="50"/>
      <c r="M23" s="50"/>
      <c r="N23" s="51"/>
      <c r="O23" s="49"/>
      <c r="P23" s="50"/>
      <c r="Q23" s="50"/>
      <c r="R23" s="50"/>
      <c r="S23" s="50"/>
      <c r="T23" s="49"/>
      <c r="U23" s="50"/>
      <c r="V23" s="50"/>
      <c r="W23" s="50"/>
      <c r="X23" s="51"/>
      <c r="Y23" s="49"/>
      <c r="Z23" s="50"/>
      <c r="AA23" s="50"/>
      <c r="AB23" s="50"/>
      <c r="AC23" s="51"/>
    </row>
    <row r="24" spans="1:29" ht="12.75">
      <c r="A24" s="17"/>
      <c r="B24" s="4" t="s">
        <v>9</v>
      </c>
      <c r="C24" s="35"/>
      <c r="D24" s="32"/>
      <c r="E24" s="44"/>
      <c r="F24" s="43"/>
      <c r="G24" s="43"/>
      <c r="H24" s="43"/>
      <c r="I24" s="45"/>
      <c r="J24" s="44"/>
      <c r="K24" s="43"/>
      <c r="L24" s="43"/>
      <c r="M24" s="43"/>
      <c r="N24" s="45"/>
      <c r="O24" s="44"/>
      <c r="P24" s="43"/>
      <c r="Q24" s="43"/>
      <c r="R24" s="43"/>
      <c r="S24" s="43"/>
      <c r="T24" s="44"/>
      <c r="U24" s="43"/>
      <c r="V24" s="43"/>
      <c r="W24" s="43"/>
      <c r="X24" s="45"/>
      <c r="Y24" s="44"/>
      <c r="Z24" s="43"/>
      <c r="AA24" s="43"/>
      <c r="AB24" s="43"/>
      <c r="AC24" s="45"/>
    </row>
    <row r="25" spans="1:29" ht="12.75">
      <c r="A25" s="17"/>
      <c r="C25" s="35"/>
      <c r="D25" s="32"/>
      <c r="E25" s="44"/>
      <c r="F25" s="43"/>
      <c r="G25" s="43"/>
      <c r="H25" s="43"/>
      <c r="I25" s="45"/>
      <c r="J25" s="44"/>
      <c r="K25" s="43"/>
      <c r="L25" s="43"/>
      <c r="M25" s="43"/>
      <c r="N25" s="45"/>
      <c r="O25" s="44"/>
      <c r="P25" s="43"/>
      <c r="Q25" s="43"/>
      <c r="R25" s="43"/>
      <c r="S25" s="43"/>
      <c r="T25" s="44"/>
      <c r="U25" s="43"/>
      <c r="V25" s="43"/>
      <c r="W25" s="43"/>
      <c r="X25" s="45"/>
      <c r="Y25" s="44"/>
      <c r="Z25" s="43"/>
      <c r="AA25" s="43"/>
      <c r="AB25" s="43"/>
      <c r="AC25" s="45"/>
    </row>
    <row r="26" spans="1:29" ht="15">
      <c r="A26" s="17" t="s">
        <v>11</v>
      </c>
      <c r="B26" s="3" t="s">
        <v>25</v>
      </c>
      <c r="C26" s="36">
        <f aca="true" t="shared" si="1" ref="C26:C34">D26/$D$44</f>
        <v>0.9063727245897368</v>
      </c>
      <c r="D26" s="34">
        <v>22431369</v>
      </c>
      <c r="E26" s="44">
        <f>(Kunnat!J26-Kunnat!E26)/Kunnat!E26*100</f>
        <v>3.535353535353535</v>
      </c>
      <c r="F26" s="43">
        <f>(Kunnat!K26-Kunnat!F26)/Kunnat!F26*100</f>
        <v>3.5000000000000004</v>
      </c>
      <c r="G26" s="43">
        <f>(Kunnat!L26-Kunnat!G26)/Kunnat!G26*100</f>
        <v>3.6889332003988065</v>
      </c>
      <c r="H26" s="43">
        <f>(Kunnat!M26-Kunnat!H26)/Kunnat!H26*100</f>
        <v>3.2803180914513037</v>
      </c>
      <c r="I26" s="45">
        <f>(Kunnat!N26-Kunnat!I26)/Kunnat!I26*100</f>
        <v>3.5000000000000004</v>
      </c>
      <c r="J26" s="44">
        <f>(Kunnat!O26-Kunnat!J26)/Kunnat!J26*100</f>
        <v>2.731707317073168</v>
      </c>
      <c r="K26" s="43">
        <f>(Kunnat!P26-Kunnat!K26)/Kunnat!K26*100</f>
        <v>3.1884057971014466</v>
      </c>
      <c r="L26" s="43">
        <f>(Kunnat!Q26-Kunnat!L26)/Kunnat!L26*100</f>
        <v>2.596153846153849</v>
      </c>
      <c r="M26" s="43">
        <f>(Kunnat!R26-Kunnat!M26)/Kunnat!M26*100</f>
        <v>2.9836381135707355</v>
      </c>
      <c r="N26" s="45">
        <f>(Kunnat!S26-Kunnat!N26)/Kunnat!N26*100</f>
        <v>2.898550724637681</v>
      </c>
      <c r="O26" s="44">
        <f>(Kunnat!T26-Kunnat!O26)/Kunnat!O26*100</f>
        <v>2.65906932573599</v>
      </c>
      <c r="P26" s="43">
        <f>(Kunnat!U26-Kunnat!P26)/Kunnat!P26*100</f>
        <v>2.8089887640449436</v>
      </c>
      <c r="Q26" s="43">
        <f>(Kunnat!V26-Kunnat!Q26)/Kunnat!Q26*100</f>
        <v>2.905342080599807</v>
      </c>
      <c r="R26" s="43">
        <f>(Kunnat!W26-Kunnat!R26)/Kunnat!R26*100</f>
        <v>3.0841121495327077</v>
      </c>
      <c r="S26" s="43">
        <f>(Kunnat!X26-Kunnat!S26)/Kunnat!S26*100</f>
        <v>2.8169014084507045</v>
      </c>
      <c r="T26" s="44">
        <f>(Kunnat!Y26-Kunnat!T26)/Kunnat!T26*100</f>
        <v>3.422756706753009</v>
      </c>
      <c r="U26" s="43">
        <f>(Kunnat!Z26-Kunnat!U26)/Kunnat!U26*100</f>
        <v>3.0054644808743145</v>
      </c>
      <c r="V26" s="43">
        <f>(Kunnat!AA26-Kunnat!V26)/Kunnat!V26*100</f>
        <v>3.460837887067393</v>
      </c>
      <c r="W26" s="43">
        <f>(Kunnat!AB26-Kunnat!W26)/Kunnat!W26*100</f>
        <v>3.626473254759746</v>
      </c>
      <c r="X26" s="45">
        <f>(Kunnat!AC26-Kunnat!X26)/Kunnat!X26*100</f>
        <v>3.3789954337899566</v>
      </c>
      <c r="Y26" s="44">
        <f>(Kunnat!AD26-Kunnat!Y26)/Kunnat!Y26*100</f>
        <v>3.1305903398926658</v>
      </c>
      <c r="Z26" s="43">
        <f>(Kunnat!AE26-Kunnat!Z26)/Kunnat!Z26*100</f>
        <v>3.448275862068971</v>
      </c>
      <c r="AA26" s="43">
        <f>(Kunnat!AF26-Kunnat!AA26)/Kunnat!AA26*100</f>
        <v>3.433098591549301</v>
      </c>
      <c r="AB26" s="43"/>
      <c r="AC26" s="45"/>
    </row>
    <row r="27" spans="1:29" ht="12.75">
      <c r="A27" s="17" t="s">
        <v>18</v>
      </c>
      <c r="B27" s="2" t="s">
        <v>53</v>
      </c>
      <c r="C27" s="36">
        <f t="shared" si="1"/>
        <v>0.4021363473121446</v>
      </c>
      <c r="D27" s="34">
        <v>9952273</v>
      </c>
      <c r="E27" s="44">
        <f>(Kunnat!J27-Kunnat!E27)/Kunnat!E27*100</f>
        <v>4.339051463168529</v>
      </c>
      <c r="F27" s="43">
        <f>(Kunnat!K27-Kunnat!F27)/Kunnat!F27*100</f>
        <v>4.295704295704307</v>
      </c>
      <c r="G27" s="43">
        <f>(Kunnat!L27-Kunnat!G27)/Kunnat!G27*100</f>
        <v>4.685942173479565</v>
      </c>
      <c r="H27" s="43">
        <f>(Kunnat!M27-Kunnat!H27)/Kunnat!H27*100</f>
        <v>4.278606965174127</v>
      </c>
      <c r="I27" s="45">
        <f>(Kunnat!N27-Kunnat!I27)/Kunnat!I27*100</f>
        <v>4.400000000000006</v>
      </c>
      <c r="J27" s="44">
        <f>(Kunnat!O27-Kunnat!J27)/Kunnat!J27*100</f>
        <v>3.5783365570599504</v>
      </c>
      <c r="K27" s="43">
        <f>(Kunnat!P27-Kunnat!K27)/Kunnat!K27*100</f>
        <v>4.310344827586206</v>
      </c>
      <c r="L27" s="43">
        <f>(Kunnat!Q27-Kunnat!L27)/Kunnat!L27*100</f>
        <v>3.5238095238095264</v>
      </c>
      <c r="M27" s="43">
        <f>(Kunnat!R27-Kunnat!M27)/Kunnat!M27*100</f>
        <v>3.9122137404580233</v>
      </c>
      <c r="N27" s="45">
        <f>(Kunnat!S27-Kunnat!N27)/Kunnat!N27*100</f>
        <v>3.8314176245210727</v>
      </c>
      <c r="O27" s="44">
        <f>(Kunnat!T27-Kunnat!O27)/Kunnat!O27*100</f>
        <v>2.7077497665733015</v>
      </c>
      <c r="P27" s="43">
        <f>(Kunnat!U27-Kunnat!P27)/Kunnat!P27*100</f>
        <v>3.1221303948576593</v>
      </c>
      <c r="Q27" s="43">
        <f>(Kunnat!V27-Kunnat!Q27)/Kunnat!Q27*100</f>
        <v>3.4038638454461845</v>
      </c>
      <c r="R27" s="43">
        <f>(Kunnat!W27-Kunnat!R27)/Kunnat!R27*100</f>
        <v>3.7649219467401234</v>
      </c>
      <c r="S27" s="43">
        <f>(Kunnat!X27-Kunnat!S27)/Kunnat!S27*100</f>
        <v>3.2287822878228782</v>
      </c>
      <c r="T27" s="44">
        <f>(Kunnat!Y27-Kunnat!T27)/Kunnat!T27*100</f>
        <v>4.545454545454546</v>
      </c>
      <c r="U27" s="43">
        <f>(Kunnat!Z27-Kunnat!U27)/Kunnat!U27*100</f>
        <v>3.8290293855743522</v>
      </c>
      <c r="V27" s="43">
        <f>(Kunnat!AA27-Kunnat!V27)/Kunnat!V27*100</f>
        <v>4.359430604982198</v>
      </c>
      <c r="W27" s="43">
        <f>(Kunnat!AB27-Kunnat!W27)/Kunnat!W27*100</f>
        <v>4.690265486725661</v>
      </c>
      <c r="X27" s="45">
        <f>(Kunnat!AC27-Kunnat!X27)/Kunnat!X27*100</f>
        <v>4.378909740840028</v>
      </c>
      <c r="Y27" s="44">
        <f>(Kunnat!AD27-Kunnat!Y27)/Kunnat!Y27*100</f>
        <v>4.173913043478258</v>
      </c>
      <c r="Z27" s="43">
        <f>(Kunnat!AE27-Kunnat!Z27)/Kunnat!Z27*100</f>
        <v>4.545454545454556</v>
      </c>
      <c r="AA27" s="43">
        <f>(Kunnat!AF27-Kunnat!AA27)/Kunnat!AA27*100</f>
        <v>4.518329070758735</v>
      </c>
      <c r="AB27" s="43"/>
      <c r="AC27" s="45"/>
    </row>
    <row r="28" spans="1:29" ht="12.75">
      <c r="A28" s="17" t="s">
        <v>54</v>
      </c>
      <c r="B28" s="9" t="s">
        <v>55</v>
      </c>
      <c r="C28" s="36">
        <f t="shared" si="1"/>
        <v>0.30534710300065004</v>
      </c>
      <c r="D28" s="34">
        <v>7556884</v>
      </c>
      <c r="E28" s="44">
        <f>(Kunnat!J28-Kunnat!E28)/Kunnat!E28*100</f>
        <v>3.4308779011099957</v>
      </c>
      <c r="F28" s="43">
        <f>(Kunnat!K28-Kunnat!F28)/Kunnat!F28*100</f>
        <v>3.3966033966034024</v>
      </c>
      <c r="G28" s="43">
        <f>(Kunnat!L28-Kunnat!G28)/Kunnat!G28*100</f>
        <v>3.7886340977068764</v>
      </c>
      <c r="H28" s="43">
        <f>(Kunnat!M28-Kunnat!H28)/Kunnat!H28*100</f>
        <v>3.3830845771144333</v>
      </c>
      <c r="I28" s="45">
        <f>(Kunnat!N28-Kunnat!I28)/Kunnat!I28*100</f>
        <v>3.5000000000000004</v>
      </c>
      <c r="J28" s="44">
        <f>(Kunnat!O28-Kunnat!J28)/Kunnat!J28*100</f>
        <v>2.341463414634152</v>
      </c>
      <c r="K28" s="43">
        <f>(Kunnat!P28-Kunnat!K28)/Kunnat!K28*100</f>
        <v>3.1884057971014466</v>
      </c>
      <c r="L28" s="43">
        <f>(Kunnat!Q28-Kunnat!L28)/Kunnat!L28*100</f>
        <v>2.8818443804034586</v>
      </c>
      <c r="M28" s="43">
        <f>(Kunnat!R28-Kunnat!M28)/Kunnat!M28*100</f>
        <v>3.368623676612127</v>
      </c>
      <c r="N28" s="45">
        <f>(Kunnat!S28-Kunnat!N28)/Kunnat!N28*100</f>
        <v>2.898550724637681</v>
      </c>
      <c r="O28" s="44">
        <f>(Kunnat!T28-Kunnat!O28)/Kunnat!O28*100</f>
        <v>3.527168732125823</v>
      </c>
      <c r="P28" s="43">
        <f>(Kunnat!U28-Kunnat!P28)/Kunnat!P28*100</f>
        <v>3.7453183520599254</v>
      </c>
      <c r="Q28" s="43">
        <f>(Kunnat!V28-Kunnat!Q28)/Kunnat!Q28*100</f>
        <v>3.641456582633059</v>
      </c>
      <c r="R28" s="43">
        <f>(Kunnat!W28-Kunnat!R28)/Kunnat!R28*100</f>
        <v>3.910614525139654</v>
      </c>
      <c r="S28" s="43">
        <f>(Kunnat!X28-Kunnat!S28)/Kunnat!S28*100</f>
        <v>3.755868544600939</v>
      </c>
      <c r="T28" s="44">
        <f>(Kunnat!Y28-Kunnat!T28)/Kunnat!T28*100</f>
        <v>4.235727440147338</v>
      </c>
      <c r="U28" s="43">
        <f>(Kunnat!Z28-Kunnat!U28)/Kunnat!U28*100</f>
        <v>3.6101083032490973</v>
      </c>
      <c r="V28" s="43">
        <f>(Kunnat!AA28-Kunnat!V28)/Kunnat!V28*100</f>
        <v>3.963963963963969</v>
      </c>
      <c r="W28" s="43">
        <f>(Kunnat!AB28-Kunnat!W28)/Kunnat!W28*100</f>
        <v>4.301075268817215</v>
      </c>
      <c r="X28" s="45">
        <f>(Kunnat!AC28-Kunnat!X28)/Kunnat!X28*100</f>
        <v>3.981900452488693</v>
      </c>
      <c r="Y28" s="44">
        <f>(Kunnat!AD28-Kunnat!Y28)/Kunnat!Y28*100</f>
        <v>3.79858657243816</v>
      </c>
      <c r="Z28" s="43">
        <f>(Kunnat!AE28-Kunnat!Z28)/Kunnat!Z28*100</f>
        <v>4.181184668989545</v>
      </c>
      <c r="AA28" s="43">
        <f>(Kunnat!AF28-Kunnat!AA28)/Kunnat!AA28*100</f>
        <v>4.159445407279027</v>
      </c>
      <c r="AB28" s="43"/>
      <c r="AC28" s="45"/>
    </row>
    <row r="29" spans="1:29" ht="12.75">
      <c r="A29" s="17" t="s">
        <v>19</v>
      </c>
      <c r="B29" s="8" t="s">
        <v>67</v>
      </c>
      <c r="C29" s="36">
        <f t="shared" si="1"/>
        <v>0.09442550547701792</v>
      </c>
      <c r="D29" s="34">
        <v>2336890</v>
      </c>
      <c r="E29" s="44">
        <f>(Kunnat!J29-Kunnat!E29)/Kunnat!E29*100</f>
        <v>7.265388496468217</v>
      </c>
      <c r="F29" s="43">
        <f>(Kunnat!K29-Kunnat!F29)/Kunnat!F29*100</f>
        <v>7.192807192807196</v>
      </c>
      <c r="G29" s="43">
        <f>(Kunnat!L29-Kunnat!G29)/Kunnat!G29*100</f>
        <v>7.676969092721837</v>
      </c>
      <c r="H29" s="43">
        <f>(Kunnat!M29-Kunnat!H29)/Kunnat!H29*100</f>
        <v>7.164179104477615</v>
      </c>
      <c r="I29" s="45">
        <f>(Kunnat!N29-Kunnat!I29)/Kunnat!I29*100</f>
        <v>7.299999999999997</v>
      </c>
      <c r="J29" s="44">
        <f>(Kunnat!O29-Kunnat!J29)/Kunnat!J29*100</f>
        <v>7.431796801505179</v>
      </c>
      <c r="K29" s="43">
        <f>(Kunnat!P29-Kunnat!K29)/Kunnat!K29*100</f>
        <v>8.014911463187333</v>
      </c>
      <c r="L29" s="43">
        <f>(Kunnat!Q29-Kunnat!L29)/Kunnat!L29*100</f>
        <v>5.27777777777778</v>
      </c>
      <c r="M29" s="43">
        <f>(Kunnat!R29-Kunnat!M29)/Kunnat!M29*100</f>
        <v>5.849582172701947</v>
      </c>
      <c r="N29" s="45">
        <f>(Kunnat!S29-Kunnat!N29)/Kunnat!N29*100</f>
        <v>6.710158434296368</v>
      </c>
      <c r="O29" s="44">
        <f>(Kunnat!T29-Kunnat!O29)/Kunnat!O29*100</f>
        <v>0.35026269702275964</v>
      </c>
      <c r="P29" s="43">
        <f>(Kunnat!U29-Kunnat!P29)/Kunnat!P29*100</f>
        <v>0.9490940465918847</v>
      </c>
      <c r="Q29" s="43">
        <f>(Kunnat!V29-Kunnat!Q29)/Kunnat!Q29*100</f>
        <v>3.0782761653474053</v>
      </c>
      <c r="R29" s="43">
        <f>(Kunnat!W29-Kunnat!R29)/Kunnat!R29*100</f>
        <v>3.3333333333333304</v>
      </c>
      <c r="S29" s="43">
        <f>(Kunnat!X29-Kunnat!S29)/Kunnat!S29*100</f>
        <v>1.9213973799126662</v>
      </c>
      <c r="T29" s="44">
        <f>(Kunnat!Y29-Kunnat!T29)/Kunnat!T29*100</f>
        <v>5.584642233856899</v>
      </c>
      <c r="U29" s="43">
        <f>(Kunnat!Z29-Kunnat!U29)/Kunnat!U29*100</f>
        <v>4.871794871794874</v>
      </c>
      <c r="V29" s="43">
        <f>(Kunnat!AA29-Kunnat!V29)/Kunnat!V29*100</f>
        <v>5.375426621160407</v>
      </c>
      <c r="W29" s="43">
        <f>(Kunnat!AB29-Kunnat!W29)/Kunnat!W29*100</f>
        <v>5.687606112054332</v>
      </c>
      <c r="X29" s="45">
        <f>(Kunnat!AC29-Kunnat!X29)/Kunnat!X29*100</f>
        <v>5.312767780634107</v>
      </c>
      <c r="Y29" s="44">
        <f>(Kunnat!AD29-Kunnat!Y29)/Kunnat!Y29*100</f>
        <v>5.289256198347112</v>
      </c>
      <c r="Z29" s="43">
        <f>(Kunnat!AE29-Kunnat!Z29)/Kunnat!Z29*100</f>
        <v>5.704971475142613</v>
      </c>
      <c r="AA29" s="43">
        <f>(Kunnat!AF29-Kunnat!AA29)/Kunnat!AA29*100</f>
        <v>5.58704453441296</v>
      </c>
      <c r="AB29" s="43"/>
      <c r="AC29" s="45"/>
    </row>
    <row r="30" spans="1:29" ht="12.75">
      <c r="A30" s="17" t="s">
        <v>66</v>
      </c>
      <c r="B30" s="8" t="s">
        <v>26</v>
      </c>
      <c r="C30" s="36">
        <f t="shared" si="1"/>
        <v>0.0023637388344766213</v>
      </c>
      <c r="D30" s="34">
        <v>58499</v>
      </c>
      <c r="E30" s="44">
        <f>(Kunnat!J30-Kunnat!E30)/Kunnat!E30*100</f>
        <v>4</v>
      </c>
      <c r="F30" s="43">
        <f>(Kunnat!K30-Kunnat!F30)/Kunnat!F30*100</f>
        <v>4</v>
      </c>
      <c r="G30" s="43">
        <f>(Kunnat!L30-Kunnat!G30)/Kunnat!G30*100</f>
        <v>4</v>
      </c>
      <c r="H30" s="43">
        <f>(Kunnat!M30-Kunnat!H30)/Kunnat!H30*100</f>
        <v>4</v>
      </c>
      <c r="I30" s="45">
        <f>(Kunnat!N30-Kunnat!I30)/Kunnat!I30*100</f>
        <v>4</v>
      </c>
      <c r="J30" s="44">
        <f>(Kunnat!O30-Kunnat!J30)/Kunnat!J30*100</f>
        <v>2.9807692307692255</v>
      </c>
      <c r="K30" s="43">
        <f>(Kunnat!P30-Kunnat!K30)/Kunnat!K30*100</f>
        <v>2.9807692307692255</v>
      </c>
      <c r="L30" s="43">
        <f>(Kunnat!Q30-Kunnat!L30)/Kunnat!L30*100</f>
        <v>2.9807692307692255</v>
      </c>
      <c r="M30" s="43">
        <f>(Kunnat!R30-Kunnat!M30)/Kunnat!M30*100</f>
        <v>2.9807692307692255</v>
      </c>
      <c r="N30" s="45">
        <f>(Kunnat!S30-Kunnat!N30)/Kunnat!N30*100</f>
        <v>2.9807692307692255</v>
      </c>
      <c r="O30" s="44">
        <f>(Kunnat!T30-Kunnat!O30)/Kunnat!O30*100</f>
        <v>1.6806722689075737</v>
      </c>
      <c r="P30" s="43">
        <f>(Kunnat!U30-Kunnat!P30)/Kunnat!P30*100</f>
        <v>1.6806722689075737</v>
      </c>
      <c r="Q30" s="43">
        <f>(Kunnat!V30-Kunnat!Q30)/Kunnat!Q30*100</f>
        <v>1.6806722689075737</v>
      </c>
      <c r="R30" s="43">
        <f>(Kunnat!W30-Kunnat!R30)/Kunnat!R30*100</f>
        <v>1.6806722689075737</v>
      </c>
      <c r="S30" s="43">
        <f>(Kunnat!X30-Kunnat!S30)/Kunnat!S30*100</f>
        <v>1.6806722689075737</v>
      </c>
      <c r="T30" s="44">
        <f>(Kunnat!Y30-Kunnat!T30)/Kunnat!T30*100</f>
        <v>1.2855831037649141</v>
      </c>
      <c r="U30" s="43">
        <f>(Kunnat!Z30-Kunnat!U30)/Kunnat!U30*100</f>
        <v>1.2855831037649141</v>
      </c>
      <c r="V30" s="43">
        <f>(Kunnat!AA30-Kunnat!V30)/Kunnat!V30*100</f>
        <v>1.2855831037649141</v>
      </c>
      <c r="W30" s="43">
        <f>(Kunnat!AB30-Kunnat!W30)/Kunnat!W30*100</f>
        <v>1.2855831037649141</v>
      </c>
      <c r="X30" s="45">
        <f>(Kunnat!AC30-Kunnat!X30)/Kunnat!X30*100</f>
        <v>1.2855831037649141</v>
      </c>
      <c r="Y30" s="44">
        <f>(Kunnat!AD30-Kunnat!Y30)/Kunnat!Y30*100</f>
        <v>0.997280145058938</v>
      </c>
      <c r="Z30" s="43">
        <f>(Kunnat!AE30-Kunnat!Z30)/Kunnat!Z30*100</f>
        <v>0.997280145058938</v>
      </c>
      <c r="AA30" s="43">
        <f>(Kunnat!AF30-Kunnat!AA30)/Kunnat!AA30*100</f>
        <v>0.997280145058938</v>
      </c>
      <c r="AB30" s="43"/>
      <c r="AC30" s="45"/>
    </row>
    <row r="31" spans="1:29" ht="12.75">
      <c r="A31" s="17" t="s">
        <v>20</v>
      </c>
      <c r="B31" s="4" t="s">
        <v>27</v>
      </c>
      <c r="C31" s="36">
        <f t="shared" si="1"/>
        <v>0.3768610013760832</v>
      </c>
      <c r="D31" s="34">
        <v>9326746</v>
      </c>
      <c r="E31" s="44">
        <f>(Kunnat!J31-Kunnat!E31)/Kunnat!E31*100</f>
        <v>3.0333670374115265</v>
      </c>
      <c r="F31" s="43">
        <f>(Kunnat!K31-Kunnat!F31)/Kunnat!F31*100</f>
        <v>3.003003003003003</v>
      </c>
      <c r="G31" s="43">
        <f>(Kunnat!L31-Kunnat!G31)/Kunnat!G31*100</f>
        <v>3.0907278165503578</v>
      </c>
      <c r="H31" s="43">
        <f>(Kunnat!M31-Kunnat!H31)/Kunnat!H31*100</f>
        <v>2.579365079365088</v>
      </c>
      <c r="I31" s="45">
        <f>(Kunnat!N31-Kunnat!I31)/Kunnat!I31*100</f>
        <v>2.9000000000000057</v>
      </c>
      <c r="J31" s="44">
        <f>(Kunnat!O31-Kunnat!J31)/Kunnat!J31*100</f>
        <v>2.158979391560342</v>
      </c>
      <c r="K31" s="43">
        <f>(Kunnat!P31-Kunnat!K31)/Kunnat!K31*100</f>
        <v>2.6239067055393472</v>
      </c>
      <c r="L31" s="43">
        <f>(Kunnat!Q31-Kunnat!L31)/Kunnat!L31*100</f>
        <v>2.127659574468074</v>
      </c>
      <c r="M31" s="43">
        <f>(Kunnat!R31-Kunnat!M31)/Kunnat!M31*100</f>
        <v>2.4177949709864603</v>
      </c>
      <c r="N31" s="45">
        <f>(Kunnat!S31-Kunnat!N31)/Kunnat!N31*100</f>
        <v>2.332361516034977</v>
      </c>
      <c r="O31" s="44">
        <f>(Kunnat!T31-Kunnat!O31)/Kunnat!O31*100</f>
        <v>3.0739673390970252</v>
      </c>
      <c r="P31" s="43">
        <f>(Kunnat!U31-Kunnat!P31)/Kunnat!P31*100</f>
        <v>2.8409090909090913</v>
      </c>
      <c r="Q31" s="43">
        <f>(Kunnat!V31-Kunnat!Q31)/Kunnat!Q31*100</f>
        <v>2.746212121212127</v>
      </c>
      <c r="R31" s="43">
        <f>(Kunnat!W31-Kunnat!R31)/Kunnat!R31*100</f>
        <v>2.8328611898016995</v>
      </c>
      <c r="S31" s="43">
        <f>(Kunnat!X31-Kunnat!S31)/Kunnat!S31*100</f>
        <v>2.849002849002849</v>
      </c>
      <c r="T31" s="44">
        <f>(Kunnat!Y31-Kunnat!T31)/Kunnat!T31*100</f>
        <v>2.6095060577819176</v>
      </c>
      <c r="U31" s="43">
        <f>(Kunnat!Z31-Kunnat!U31)/Kunnat!U31*100</f>
        <v>2.3020257826887662</v>
      </c>
      <c r="V31" s="43">
        <f>(Kunnat!AA31-Kunnat!V31)/Kunnat!V31*100</f>
        <v>2.857142857142852</v>
      </c>
      <c r="W31" s="43">
        <f>(Kunnat!AB31-Kunnat!W31)/Kunnat!W31*100</f>
        <v>2.8466483011937505</v>
      </c>
      <c r="X31" s="45">
        <f>(Kunnat!AC31-Kunnat!X31)/Kunnat!X31*100</f>
        <v>2.6777469990766445</v>
      </c>
      <c r="Y31" s="44">
        <f>(Kunnat!AD31-Kunnat!Y31)/Kunnat!Y31*100</f>
        <v>2.361489554950053</v>
      </c>
      <c r="Z31" s="43">
        <f>(Kunnat!AE31-Kunnat!Z31)/Kunnat!Z31*100</f>
        <v>2.7002700270027007</v>
      </c>
      <c r="AA31" s="43">
        <f>(Kunnat!AF31-Kunnat!AA31)/Kunnat!AA31*100</f>
        <v>2.5985663082437327</v>
      </c>
      <c r="AB31" s="43"/>
      <c r="AC31" s="45"/>
    </row>
    <row r="32" spans="1:29" ht="12.75">
      <c r="A32" s="17" t="s">
        <v>56</v>
      </c>
      <c r="B32" s="8" t="s">
        <v>57</v>
      </c>
      <c r="C32" s="36">
        <f t="shared" si="1"/>
        <v>0.05632267712020088</v>
      </c>
      <c r="D32" s="34">
        <v>1393902</v>
      </c>
      <c r="E32" s="44">
        <f>(Kunnat!J32-Kunnat!E32)/Kunnat!E32*100</f>
        <v>2.3255813953488342</v>
      </c>
      <c r="F32" s="43">
        <f>(Kunnat!K32-Kunnat!F32)/Kunnat!F32*100</f>
        <v>3.0181086519114686</v>
      </c>
      <c r="G32" s="43">
        <f>(Kunnat!L32-Kunnat!G32)/Kunnat!G32*100</f>
        <v>2.6946107784431166</v>
      </c>
      <c r="H32" s="43">
        <f>(Kunnat!M32-Kunnat!H32)/Kunnat!H32*100</f>
        <v>1.477832512315271</v>
      </c>
      <c r="I32" s="45">
        <f>(Kunnat!N32-Kunnat!I32)/Kunnat!I32*100</f>
        <v>2.4000000000000057</v>
      </c>
      <c r="J32" s="44">
        <f>(Kunnat!O32-Kunnat!J32)/Kunnat!J32*100</f>
        <v>1.877470355731217</v>
      </c>
      <c r="K32" s="43">
        <f>(Kunnat!P32-Kunnat!K32)/Kunnat!K32*100</f>
        <v>1.5624999999999944</v>
      </c>
      <c r="L32" s="43">
        <f>(Kunnat!Q32-Kunnat!L32)/Kunnat!L32*100</f>
        <v>1.1661807580174817</v>
      </c>
      <c r="M32" s="43">
        <f>(Kunnat!R32-Kunnat!M32)/Kunnat!M32*100</f>
        <v>1.6504854368932065</v>
      </c>
      <c r="N32" s="45">
        <f>(Kunnat!S32-Kunnat!N32)/Kunnat!N32*100</f>
        <v>1.5624999999999944</v>
      </c>
      <c r="O32" s="44">
        <f>(Kunnat!T32-Kunnat!O32)/Kunnat!O32*100</f>
        <v>3.685741998060147</v>
      </c>
      <c r="P32" s="43">
        <f>(Kunnat!U32-Kunnat!P32)/Kunnat!P32*100</f>
        <v>2.9807692307692255</v>
      </c>
      <c r="Q32" s="43">
        <f>(Kunnat!V32-Kunnat!Q32)/Kunnat!Q32*100</f>
        <v>2.4975984630163386</v>
      </c>
      <c r="R32" s="43">
        <f>(Kunnat!W32-Kunnat!R32)/Kunnat!R32*100</f>
        <v>2.1967526265520507</v>
      </c>
      <c r="S32" s="43">
        <f>(Kunnat!X32-Kunnat!S32)/Kunnat!S32*100</f>
        <v>2.7884615384615437</v>
      </c>
      <c r="T32" s="44">
        <f>(Kunnat!Y32-Kunnat!T32)/Kunnat!T32*100</f>
        <v>0.28063610851262594</v>
      </c>
      <c r="U32" s="43">
        <f>(Kunnat!Z32-Kunnat!U32)/Kunnat!U32*100</f>
        <v>0.37348272642390823</v>
      </c>
      <c r="V32" s="43">
        <f>(Kunnat!AA32-Kunnat!V32)/Kunnat!V32*100</f>
        <v>1.2183692596063702</v>
      </c>
      <c r="W32" s="43">
        <f>(Kunnat!AB32-Kunnat!W32)/Kunnat!W32*100</f>
        <v>1.3084112149532763</v>
      </c>
      <c r="X32" s="45">
        <f>(Kunnat!AC32-Kunnat!X32)/Kunnat!X32*100</f>
        <v>0.8419083255378778</v>
      </c>
      <c r="Y32" s="44">
        <f>(Kunnat!AD32-Kunnat!Y32)/Kunnat!Y32*100</f>
        <v>0.6529850746268684</v>
      </c>
      <c r="Z32" s="43">
        <f>(Kunnat!AE32-Kunnat!Z32)/Kunnat!Z32*100</f>
        <v>0.651162790697677</v>
      </c>
      <c r="AA32" s="43">
        <f>(Kunnat!AF32-Kunnat!AA32)/Kunnat!AA32*100</f>
        <v>0.6481481481481508</v>
      </c>
      <c r="AB32" s="43"/>
      <c r="AC32" s="45"/>
    </row>
    <row r="33" spans="1:29" ht="12.75">
      <c r="A33" s="17" t="s">
        <v>58</v>
      </c>
      <c r="B33" s="8" t="s">
        <v>59</v>
      </c>
      <c r="C33" s="36">
        <f t="shared" si="1"/>
        <v>0.3205383242558823</v>
      </c>
      <c r="D33" s="34">
        <v>7932844</v>
      </c>
      <c r="E33" s="44">
        <f>(Kunnat!J33-Kunnat!E33)/Kunnat!E33*100</f>
        <v>3.0303030303030303</v>
      </c>
      <c r="F33" s="43">
        <f>(Kunnat!K33-Kunnat!F33)/Kunnat!F33*100</f>
        <v>3</v>
      </c>
      <c r="G33" s="43">
        <f>(Kunnat!L33-Kunnat!G33)/Kunnat!G33*100</f>
        <v>3.0876494023904324</v>
      </c>
      <c r="H33" s="43">
        <f>(Kunnat!M33-Kunnat!H33)/Kunnat!H33*100</f>
        <v>2.7805362462760645</v>
      </c>
      <c r="I33" s="45">
        <f>(Kunnat!N33-Kunnat!I33)/Kunnat!I33*100</f>
        <v>3</v>
      </c>
      <c r="J33" s="44">
        <f>(Kunnat!O33-Kunnat!J33)/Kunnat!J33*100</f>
        <v>2.254901960784311</v>
      </c>
      <c r="K33" s="43">
        <f>(Kunnat!P33-Kunnat!K33)/Kunnat!K33*100</f>
        <v>2.8155339805825297</v>
      </c>
      <c r="L33" s="43">
        <f>(Kunnat!Q33-Kunnat!L33)/Kunnat!L33*100</f>
        <v>2.3188405797101503</v>
      </c>
      <c r="M33" s="43">
        <f>(Kunnat!R33-Kunnat!M33)/Kunnat!M33*100</f>
        <v>2.5120772946859846</v>
      </c>
      <c r="N33" s="45">
        <f>(Kunnat!S33-Kunnat!N33)/Kunnat!N33*100</f>
        <v>2.5242718446601886</v>
      </c>
      <c r="O33" s="44">
        <f>(Kunnat!T33-Kunnat!O33)/Kunnat!O33*100</f>
        <v>2.876318312559923</v>
      </c>
      <c r="P33" s="43">
        <f>(Kunnat!U33-Kunnat!P33)/Kunnat!P33*100</f>
        <v>2.8328611898016995</v>
      </c>
      <c r="Q33" s="43">
        <f>(Kunnat!V33-Kunnat!Q33)/Kunnat!Q33*100</f>
        <v>2.738432483474968</v>
      </c>
      <c r="R33" s="43">
        <f>(Kunnat!W33-Kunnat!R33)/Kunnat!R33*100</f>
        <v>3.016022620169654</v>
      </c>
      <c r="S33" s="43">
        <f>(Kunnat!X33-Kunnat!S33)/Kunnat!S33*100</f>
        <v>2.8409090909090913</v>
      </c>
      <c r="T33" s="44">
        <f>(Kunnat!Y33-Kunnat!T33)/Kunnat!T33*100</f>
        <v>3.0754892823858313</v>
      </c>
      <c r="U33" s="43">
        <f>(Kunnat!Z33-Kunnat!U33)/Kunnat!U33*100</f>
        <v>2.6629935720844733</v>
      </c>
      <c r="V33" s="43">
        <f>(Kunnat!AA33-Kunnat!V33)/Kunnat!V33*100</f>
        <v>3.1250000000000053</v>
      </c>
      <c r="W33" s="43">
        <f>(Kunnat!AB33-Kunnat!W33)/Kunnat!W33*100</f>
        <v>3.1107044830741133</v>
      </c>
      <c r="X33" s="45">
        <f>(Kunnat!AC33-Kunnat!X33)/Kunnat!X33*100</f>
        <v>2.9465930018416233</v>
      </c>
      <c r="Y33" s="44">
        <f>(Kunnat!AD33-Kunnat!Y33)/Kunnat!Y33*100</f>
        <v>2.622061482820982</v>
      </c>
      <c r="Z33" s="43">
        <f>(Kunnat!AE33-Kunnat!Z33)/Kunnat!Z33*100</f>
        <v>3.0411449016100227</v>
      </c>
      <c r="AA33" s="43">
        <f>(Kunnat!AF33-Kunnat!AA33)/Kunnat!AA33*100</f>
        <v>2.941176470588233</v>
      </c>
      <c r="AB33" s="43"/>
      <c r="AC33" s="45"/>
    </row>
    <row r="34" spans="1:29" ht="12.75">
      <c r="A34" s="17" t="s">
        <v>21</v>
      </c>
      <c r="B34" s="4" t="s">
        <v>28</v>
      </c>
      <c r="C34" s="36">
        <f t="shared" si="1"/>
        <v>0.08693685080924488</v>
      </c>
      <c r="D34" s="34">
        <v>2151557</v>
      </c>
      <c r="E34" s="44">
        <f>(Kunnat!J34-Kunnat!E34)/Kunnat!E34*100</f>
        <v>3.3367037411526765</v>
      </c>
      <c r="F34" s="43">
        <f>(Kunnat!K34-Kunnat!F34)/Kunnat!F34*100</f>
        <v>3.4000000000000057</v>
      </c>
      <c r="G34" s="43">
        <f>(Kunnat!L34-Kunnat!G34)/Kunnat!G34*100</f>
        <v>3.389830508474582</v>
      </c>
      <c r="H34" s="43">
        <f>(Kunnat!M34-Kunnat!H34)/Kunnat!H34*100</f>
        <v>2.6785714285714315</v>
      </c>
      <c r="I34" s="45">
        <f>(Kunnat!N34-Kunnat!I34)/Kunnat!I34*100</f>
        <v>3.200000000000003</v>
      </c>
      <c r="J34" s="44">
        <f>(Kunnat!O34-Kunnat!J34)/Kunnat!J34*100</f>
        <v>2.0547945205479397</v>
      </c>
      <c r="K34" s="43">
        <f>(Kunnat!P34-Kunnat!K34)/Kunnat!K34*100</f>
        <v>2.4177949709864603</v>
      </c>
      <c r="L34" s="43">
        <f>(Kunnat!Q34-Kunnat!L34)/Kunnat!L34*100</f>
        <v>2.1215043394406967</v>
      </c>
      <c r="M34" s="43">
        <f>(Kunnat!R34-Kunnat!M34)/Kunnat!M34*100</f>
        <v>2.6086956521739157</v>
      </c>
      <c r="N34" s="45">
        <f>(Kunnat!S34-Kunnat!N34)/Kunnat!N34*100</f>
        <v>2.325581395348829</v>
      </c>
      <c r="O34" s="44">
        <f>(Kunnat!T34-Kunnat!O34)/Kunnat!O34*100</f>
        <v>2.780441035474598</v>
      </c>
      <c r="P34" s="43">
        <f>(Kunnat!U34-Kunnat!P34)/Kunnat!P34*100</f>
        <v>2.738432483474968</v>
      </c>
      <c r="Q34" s="43">
        <f>(Kunnat!V34-Kunnat!Q34)/Kunnat!Q34*100</f>
        <v>2.6440037771482503</v>
      </c>
      <c r="R34" s="43">
        <f>(Kunnat!W34-Kunnat!R34)/Kunnat!R34*100</f>
        <v>2.824858757062147</v>
      </c>
      <c r="S34" s="43">
        <f>(Kunnat!X34-Kunnat!S34)/Kunnat!S34*100</f>
        <v>2.6515151515151625</v>
      </c>
      <c r="T34" s="44">
        <f>(Kunnat!Y34-Kunnat!T34)/Kunnat!T34*100</f>
        <v>2.798507462686567</v>
      </c>
      <c r="U34" s="43">
        <f>(Kunnat!Z34-Kunnat!U34)/Kunnat!U34*100</f>
        <v>2.205882352941182</v>
      </c>
      <c r="V34" s="43">
        <f>(Kunnat!AA34-Kunnat!V34)/Kunnat!V34*100</f>
        <v>2.7598896044158234</v>
      </c>
      <c r="W34" s="43">
        <f>(Kunnat!AB34-Kunnat!W34)/Kunnat!W34*100</f>
        <v>3.0219780219780192</v>
      </c>
      <c r="X34" s="45">
        <f>(Kunnat!AC34-Kunnat!X34)/Kunnat!X34*100</f>
        <v>2.7675276752767526</v>
      </c>
      <c r="Y34" s="44">
        <f>(Kunnat!AD34-Kunnat!Y34)/Kunnat!Y34*100</f>
        <v>2.722323049001815</v>
      </c>
      <c r="Z34" s="43">
        <f>(Kunnat!AE34-Kunnat!Z34)/Kunnat!Z34*100</f>
        <v>3.0575539568345245</v>
      </c>
      <c r="AA34" s="43">
        <f>(Kunnat!AF34-Kunnat!AA34)/Kunnat!AA34*100</f>
        <v>2.9543419874664254</v>
      </c>
      <c r="AB34" s="43"/>
      <c r="AC34" s="45"/>
    </row>
    <row r="35" spans="1:29" ht="12.75">
      <c r="A35" s="17" t="s">
        <v>60</v>
      </c>
      <c r="B35" s="8" t="s">
        <v>61</v>
      </c>
      <c r="C35" s="36"/>
      <c r="D35" s="34"/>
      <c r="E35" s="44"/>
      <c r="F35" s="43"/>
      <c r="G35" s="43"/>
      <c r="H35" s="43"/>
      <c r="I35" s="45"/>
      <c r="J35" s="44"/>
      <c r="K35" s="43"/>
      <c r="L35" s="43"/>
      <c r="M35" s="43"/>
      <c r="N35" s="45"/>
      <c r="O35" s="44"/>
      <c r="P35" s="43"/>
      <c r="Q35" s="43"/>
      <c r="R35" s="43"/>
      <c r="S35" s="43"/>
      <c r="T35" s="44"/>
      <c r="U35" s="43"/>
      <c r="V35" s="43"/>
      <c r="W35" s="43"/>
      <c r="X35" s="45"/>
      <c r="Y35" s="44"/>
      <c r="Z35" s="43"/>
      <c r="AA35" s="43"/>
      <c r="AB35" s="43"/>
      <c r="AC35" s="45"/>
    </row>
    <row r="36" spans="1:29" ht="12.75">
      <c r="A36" s="17" t="s">
        <v>62</v>
      </c>
      <c r="B36" s="8" t="s">
        <v>28</v>
      </c>
      <c r="C36" s="36">
        <f>D36/$D$44</f>
        <v>0.08693685080924488</v>
      </c>
      <c r="D36" s="34">
        <v>2151557</v>
      </c>
      <c r="E36" s="44">
        <f>(Kunnat!J36-Kunnat!E36)/Kunnat!E36*100</f>
        <v>3.3367037411526765</v>
      </c>
      <c r="F36" s="43">
        <f>(Kunnat!K36-Kunnat!F36)/Kunnat!F36*100</f>
        <v>3.4000000000000057</v>
      </c>
      <c r="G36" s="43">
        <f>(Kunnat!L36-Kunnat!G36)/Kunnat!G36*100</f>
        <v>3.389830508474582</v>
      </c>
      <c r="H36" s="43">
        <f>(Kunnat!M36-Kunnat!H36)/Kunnat!H36*100</f>
        <v>2.6785714285714315</v>
      </c>
      <c r="I36" s="45">
        <f>(Kunnat!N36-Kunnat!I36)/Kunnat!I36*100</f>
        <v>3.200000000000003</v>
      </c>
      <c r="J36" s="44">
        <f>(Kunnat!O36-Kunnat!J36)/Kunnat!J36*100</f>
        <v>2.0547945205479397</v>
      </c>
      <c r="K36" s="43">
        <f>(Kunnat!P36-Kunnat!K36)/Kunnat!K36*100</f>
        <v>2.4177949709864603</v>
      </c>
      <c r="L36" s="43">
        <f>(Kunnat!Q36-Kunnat!L36)/Kunnat!L36*100</f>
        <v>2.1215043394406967</v>
      </c>
      <c r="M36" s="43">
        <f>(Kunnat!R36-Kunnat!M36)/Kunnat!M36*100</f>
        <v>2.6086956521739157</v>
      </c>
      <c r="N36" s="45">
        <f>(Kunnat!S36-Kunnat!N36)/Kunnat!N36*100</f>
        <v>2.325581395348829</v>
      </c>
      <c r="O36" s="44">
        <f>(Kunnat!T36-Kunnat!O36)/Kunnat!O36*100</f>
        <v>2.780441035474598</v>
      </c>
      <c r="P36" s="43">
        <f>(Kunnat!U36-Kunnat!P36)/Kunnat!P36*100</f>
        <v>2.738432483474968</v>
      </c>
      <c r="Q36" s="43">
        <f>(Kunnat!V36-Kunnat!Q36)/Kunnat!Q36*100</f>
        <v>2.6440037771482503</v>
      </c>
      <c r="R36" s="43">
        <f>(Kunnat!W36-Kunnat!R36)/Kunnat!R36*100</f>
        <v>2.824858757062147</v>
      </c>
      <c r="S36" s="43">
        <f>(Kunnat!X36-Kunnat!S36)/Kunnat!S36*100</f>
        <v>2.6515151515151625</v>
      </c>
      <c r="T36" s="44">
        <f>(Kunnat!Y36-Kunnat!T36)/Kunnat!T36*100</f>
        <v>2.798507462686567</v>
      </c>
      <c r="U36" s="43">
        <f>(Kunnat!Z36-Kunnat!U36)/Kunnat!U36*100</f>
        <v>2.205882352941182</v>
      </c>
      <c r="V36" s="43">
        <f>(Kunnat!AA36-Kunnat!V36)/Kunnat!V36*100</f>
        <v>2.7598896044158234</v>
      </c>
      <c r="W36" s="43">
        <f>(Kunnat!AB36-Kunnat!W36)/Kunnat!W36*100</f>
        <v>3.0219780219780192</v>
      </c>
      <c r="X36" s="45">
        <f>(Kunnat!AC36-Kunnat!X36)/Kunnat!X36*100</f>
        <v>2.7675276752767526</v>
      </c>
      <c r="Y36" s="44">
        <f>(Kunnat!AD36-Kunnat!Y36)/Kunnat!Y36*100</f>
        <v>2.722323049001815</v>
      </c>
      <c r="Z36" s="43">
        <f>(Kunnat!AE36-Kunnat!Z36)/Kunnat!Z36*100</f>
        <v>3.0575539568345245</v>
      </c>
      <c r="AA36" s="43">
        <f>(Kunnat!AF36-Kunnat!AA36)/Kunnat!AA36*100</f>
        <v>2.9543419874664254</v>
      </c>
      <c r="AB36" s="43"/>
      <c r="AC36" s="45"/>
    </row>
    <row r="37" spans="1:29" ht="12.75">
      <c r="A37" s="17" t="s">
        <v>22</v>
      </c>
      <c r="B37" s="4" t="s">
        <v>29</v>
      </c>
      <c r="C37" s="36">
        <f>D37/$D$44</f>
        <v>0.040438525092264165</v>
      </c>
      <c r="D37" s="34">
        <v>1000793</v>
      </c>
      <c r="E37" s="44">
        <f>(Kunnat!J37-Kunnat!E37)/Kunnat!E37*100</f>
        <v>0.9063444108761387</v>
      </c>
      <c r="F37" s="43">
        <f>(Kunnat!K37-Kunnat!F37)/Kunnat!F37*100</f>
        <v>0.4995004995004995</v>
      </c>
      <c r="G37" s="43">
        <f>(Kunnat!L37-Kunnat!G37)/Kunnat!G37*100</f>
        <v>0.19960079840319644</v>
      </c>
      <c r="H37" s="43">
        <f>(Kunnat!M37-Kunnat!H37)/Kunnat!H37*100</f>
        <v>-0.6972111553784888</v>
      </c>
      <c r="I37" s="45">
        <f>(Kunnat!N37-Kunnat!I37)/Kunnat!I37*100</f>
        <v>0.20000000000000281</v>
      </c>
      <c r="J37" s="44">
        <f>(Kunnat!O37-Kunnat!J37)/Kunnat!J37*100</f>
        <v>-0.5988023952095893</v>
      </c>
      <c r="K37" s="43">
        <f>(Kunnat!P37-Kunnat!K37)/Kunnat!K37*100</f>
        <v>-0.695825049701778</v>
      </c>
      <c r="L37" s="43">
        <f>(Kunnat!Q37-Kunnat!L37)/Kunnat!L37*100</f>
        <v>-0.8964143426294877</v>
      </c>
      <c r="M37" s="43">
        <f>(Kunnat!R37-Kunnat!M37)/Kunnat!M37*100</f>
        <v>-0.4012036108325032</v>
      </c>
      <c r="N37" s="45">
        <f>(Kunnat!S37-Kunnat!N37)/Kunnat!N37*100</f>
        <v>-0.5988023952095893</v>
      </c>
      <c r="O37" s="44">
        <f>(Kunnat!T37-Kunnat!O37)/Kunnat!O37*100</f>
        <v>0.10040160642571137</v>
      </c>
      <c r="P37" s="43">
        <f>(Kunnat!U37-Kunnat!P37)/Kunnat!P37*100</f>
        <v>-0.7007007007007034</v>
      </c>
      <c r="Q37" s="43">
        <f>(Kunnat!V37-Kunnat!Q37)/Kunnat!Q37*100</f>
        <v>-0.20100502512563098</v>
      </c>
      <c r="R37" s="43">
        <f>(Kunnat!W37-Kunnat!R37)/Kunnat!R37*100</f>
        <v>-0.10070493454178682</v>
      </c>
      <c r="S37" s="43">
        <f>(Kunnat!X37-Kunnat!S37)/Kunnat!S37*100</f>
        <v>-0.20080321285139419</v>
      </c>
      <c r="T37" s="44">
        <f>(Kunnat!Y37-Kunnat!T37)/Kunnat!T37*100</f>
        <v>-0.5015045135406219</v>
      </c>
      <c r="U37" s="43">
        <f>(Kunnat!Z37-Kunnat!U37)/Kunnat!U37*100</f>
        <v>0.5040322580645161</v>
      </c>
      <c r="V37" s="43">
        <f>(Kunnat!AA37-Kunnat!V37)/Kunnat!V37*100</f>
        <v>0.6042296072507639</v>
      </c>
      <c r="W37" s="43">
        <f>(Kunnat!AB37-Kunnat!W37)/Kunnat!W37*100</f>
        <v>0.9072580645161205</v>
      </c>
      <c r="X37" s="45">
        <f>(Kunnat!AC37-Kunnat!X37)/Kunnat!X37*100</f>
        <v>0.301810865191144</v>
      </c>
      <c r="Y37" s="44">
        <f>(Kunnat!AD37-Kunnat!Y37)/Kunnat!Y37*100</f>
        <v>1.2096774193548416</v>
      </c>
      <c r="Z37" s="43">
        <f>(Kunnat!AE37-Kunnat!Z37)/Kunnat!Z37*100</f>
        <v>1.303911735205614</v>
      </c>
      <c r="AA37" s="43">
        <f>(Kunnat!AF37-Kunnat!AA37)/Kunnat!AA37*100</f>
        <v>1.5015015015015014</v>
      </c>
      <c r="AB37" s="43"/>
      <c r="AC37" s="45"/>
    </row>
    <row r="38" spans="1:29" ht="12.75">
      <c r="A38" s="17" t="s">
        <v>63</v>
      </c>
      <c r="B38" s="8" t="s">
        <v>64</v>
      </c>
      <c r="C38" s="36">
        <f>D38/$D$44</f>
        <v>0.040438525092264165</v>
      </c>
      <c r="D38" s="34">
        <v>1000793</v>
      </c>
      <c r="E38" s="44">
        <f>(Kunnat!J38-Kunnat!E38)/Kunnat!E38*100</f>
        <v>0.9063444108761387</v>
      </c>
      <c r="F38" s="43">
        <f>(Kunnat!K38-Kunnat!F38)/Kunnat!F38*100</f>
        <v>0.4995004995004995</v>
      </c>
      <c r="G38" s="43">
        <f>(Kunnat!L38-Kunnat!G38)/Kunnat!G38*100</f>
        <v>0.19960079840319644</v>
      </c>
      <c r="H38" s="43">
        <f>(Kunnat!M38-Kunnat!H38)/Kunnat!H38*100</f>
        <v>-0.6972111553784888</v>
      </c>
      <c r="I38" s="45">
        <f>(Kunnat!N38-Kunnat!I38)/Kunnat!I38*100</f>
        <v>0.20000000000000281</v>
      </c>
      <c r="J38" s="44">
        <f>(Kunnat!O38-Kunnat!J38)/Kunnat!J38*100</f>
        <v>-0.5988023952095893</v>
      </c>
      <c r="K38" s="43">
        <f>(Kunnat!P38-Kunnat!K38)/Kunnat!K38*100</f>
        <v>-0.695825049701778</v>
      </c>
      <c r="L38" s="43">
        <f>(Kunnat!Q38-Kunnat!L38)/Kunnat!L38*100</f>
        <v>-0.8964143426294877</v>
      </c>
      <c r="M38" s="43">
        <f>(Kunnat!R38-Kunnat!M38)/Kunnat!M38*100</f>
        <v>-0.4012036108325032</v>
      </c>
      <c r="N38" s="45">
        <f>(Kunnat!S38-Kunnat!N38)/Kunnat!N38*100</f>
        <v>-0.5988023952095893</v>
      </c>
      <c r="O38" s="44">
        <f>(Kunnat!T38-Kunnat!O38)/Kunnat!O38*100</f>
        <v>0.10040160642571137</v>
      </c>
      <c r="P38" s="43">
        <f>(Kunnat!U38-Kunnat!P38)/Kunnat!P38*100</f>
        <v>-0.7007007007007034</v>
      </c>
      <c r="Q38" s="43">
        <f>(Kunnat!V38-Kunnat!Q38)/Kunnat!Q38*100</f>
        <v>-0.20100502512563098</v>
      </c>
      <c r="R38" s="43">
        <f>(Kunnat!W38-Kunnat!R38)/Kunnat!R38*100</f>
        <v>-0.10070493454178682</v>
      </c>
      <c r="S38" s="43">
        <f>(Kunnat!X38-Kunnat!S38)/Kunnat!S38*100</f>
        <v>-0.20080321285139419</v>
      </c>
      <c r="T38" s="44">
        <f>(Kunnat!Y38-Kunnat!T38)/Kunnat!T38*100</f>
        <v>-0.5015045135406219</v>
      </c>
      <c r="U38" s="43">
        <f>(Kunnat!Z38-Kunnat!U38)/Kunnat!U38*100</f>
        <v>0.5040322580645161</v>
      </c>
      <c r="V38" s="43">
        <f>(Kunnat!AA38-Kunnat!V38)/Kunnat!V38*100</f>
        <v>0.6042296072507639</v>
      </c>
      <c r="W38" s="43">
        <f>(Kunnat!AB38-Kunnat!W38)/Kunnat!W38*100</f>
        <v>0.9072580645161205</v>
      </c>
      <c r="X38" s="45">
        <f>(Kunnat!AC38-Kunnat!X38)/Kunnat!X38*100</f>
        <v>0.301810865191144</v>
      </c>
      <c r="Y38" s="44">
        <f>(Kunnat!AD38-Kunnat!Y38)/Kunnat!Y38*100</f>
        <v>1.2096774193548416</v>
      </c>
      <c r="Z38" s="43">
        <f>(Kunnat!AE38-Kunnat!Z38)/Kunnat!Z38*100</f>
        <v>1.303911735205614</v>
      </c>
      <c r="AA38" s="43">
        <f>(Kunnat!AF38-Kunnat!AA38)/Kunnat!AA38*100</f>
        <v>1.5015015015015014</v>
      </c>
      <c r="AB38" s="43"/>
      <c r="AC38" s="45"/>
    </row>
    <row r="39" spans="1:29" ht="15">
      <c r="A39" s="17" t="s">
        <v>23</v>
      </c>
      <c r="B39" s="5" t="s">
        <v>30</v>
      </c>
      <c r="C39" s="36">
        <f>D39/$D$44</f>
        <v>0.01114390591043402</v>
      </c>
      <c r="D39" s="32">
        <v>275795</v>
      </c>
      <c r="E39" s="44">
        <f>(Kunnat!J39-Kunnat!E39)/Kunnat!E39*100</f>
        <v>3.160040774719683</v>
      </c>
      <c r="F39" s="43">
        <f>(Kunnat!K39-Kunnat!F39)/Kunnat!F39*100</f>
        <v>10.975609756097557</v>
      </c>
      <c r="G39" s="43">
        <f>(Kunnat!L39-Kunnat!G39)/Kunnat!G39*100</f>
        <v>6.793206793206805</v>
      </c>
      <c r="H39" s="43">
        <f>(Kunnat!M39-Kunnat!H39)/Kunnat!H39*100</f>
        <v>6.473429951690823</v>
      </c>
      <c r="I39" s="45">
        <f>(Kunnat!N39-Kunnat!I39)/Kunnat!I39*100</f>
        <v>6.900000000000006</v>
      </c>
      <c r="J39" s="44">
        <f>(Kunnat!O39-Kunnat!J39)/Kunnat!J39*100</f>
        <v>11.264822134387344</v>
      </c>
      <c r="K39" s="43">
        <f>(Kunnat!P39-Kunnat!K39)/Kunnat!K39*100</f>
        <v>8.150183150183143</v>
      </c>
      <c r="L39" s="43">
        <f>(Kunnat!Q39-Kunnat!L39)/Kunnat!L39*100</f>
        <v>6.267539756782028</v>
      </c>
      <c r="M39" s="43">
        <f>(Kunnat!R39-Kunnat!M39)/Kunnat!M39*100</f>
        <v>5.807622504537197</v>
      </c>
      <c r="N39" s="45">
        <f>(Kunnat!S39-Kunnat!N39)/Kunnat!N39*100</f>
        <v>7.764265668849389</v>
      </c>
      <c r="O39" s="44">
        <f>(Kunnat!T39-Kunnat!O39)/Kunnat!O39*100</f>
        <v>5.861456483126118</v>
      </c>
      <c r="P39" s="43">
        <f>(Kunnat!U39-Kunnat!P39)/Kunnat!P39*100</f>
        <v>3.810330228619814</v>
      </c>
      <c r="Q39" s="43">
        <f>(Kunnat!V39-Kunnat!Q39)/Kunnat!Q39*100</f>
        <v>10.211267605633811</v>
      </c>
      <c r="R39" s="43">
        <f>(Kunnat!W39-Kunnat!R39)/Kunnat!R39*100</f>
        <v>8.747855917667241</v>
      </c>
      <c r="S39" s="43">
        <f>(Kunnat!X39-Kunnat!S39)/Kunnat!S39*100</f>
        <v>7.118055555555558</v>
      </c>
      <c r="T39" s="44">
        <f>(Kunnat!Y39-Kunnat!T39)/Kunnat!T39*100</f>
        <v>12.499999999999993</v>
      </c>
      <c r="U39" s="43">
        <f>(Kunnat!Z39-Kunnat!U39)/Kunnat!U39*100</f>
        <v>15.742251223491039</v>
      </c>
      <c r="V39" s="43">
        <f>(Kunnat!AA39-Kunnat!V39)/Kunnat!V39*100</f>
        <v>18.530351437699682</v>
      </c>
      <c r="W39" s="43">
        <f>(Kunnat!AB39-Kunnat!W39)/Kunnat!W39*100</f>
        <v>17.11356466876972</v>
      </c>
      <c r="X39" s="45">
        <f>(Kunnat!AC39-Kunnat!X39)/Kunnat!X39*100</f>
        <v>16.04538087520258</v>
      </c>
      <c r="Y39" s="44">
        <f>(Kunnat!AD39-Kunnat!Y39)/Kunnat!Y39*100</f>
        <v>13.870246085011182</v>
      </c>
      <c r="Z39" s="43">
        <f>(Kunnat!AE39-Kunnat!Z39)/Kunnat!Z39*100</f>
        <v>13.03735024665257</v>
      </c>
      <c r="AA39" s="43">
        <f>(Kunnat!AF39-Kunnat!AA39)/Kunnat!AA39*100</f>
        <v>8.086253369272237</v>
      </c>
      <c r="AB39" s="43"/>
      <c r="AC39" s="45"/>
    </row>
    <row r="40" spans="1:29" ht="15">
      <c r="A40" s="17" t="s">
        <v>24</v>
      </c>
      <c r="B40" s="3" t="s">
        <v>31</v>
      </c>
      <c r="C40" s="36">
        <f>D40/$D$44</f>
        <v>0.008032000641331694</v>
      </c>
      <c r="D40" s="34">
        <v>198780</v>
      </c>
      <c r="E40" s="44">
        <f>(Kunnat!J40-Kunnat!E40)/Kunnat!E40*100</f>
        <v>22.209821428571434</v>
      </c>
      <c r="F40" s="43">
        <f>(Kunnat!K40-Kunnat!F40)/Kunnat!F40*100</f>
        <v>10.498960498960493</v>
      </c>
      <c r="G40" s="43">
        <f>(Kunnat!L40-Kunnat!G40)/Kunnat!G40*100</f>
        <v>-1.8234165067178558</v>
      </c>
      <c r="H40" s="43">
        <f>(Kunnat!M40-Kunnat!H40)/Kunnat!H40*100</f>
        <v>-15.531335149863757</v>
      </c>
      <c r="I40" s="45">
        <f>(Kunnat!N40-Kunnat!I40)/Kunnat!I40*100</f>
        <v>2.799999999999997</v>
      </c>
      <c r="J40" s="44">
        <f>(Kunnat!O40-Kunnat!J40)/Kunnat!J40*100</f>
        <v>-20.913242009132425</v>
      </c>
      <c r="K40" s="43">
        <f>(Kunnat!P40-Kunnat!K40)/Kunnat!K40*100</f>
        <v>-18.344308560677327</v>
      </c>
      <c r="L40" s="43">
        <f>(Kunnat!Q40-Kunnat!L40)/Kunnat!L40*100</f>
        <v>-14.66275659824047</v>
      </c>
      <c r="M40" s="43">
        <f>(Kunnat!R40-Kunnat!M40)/Kunnat!M40*100</f>
        <v>-9.354838709677422</v>
      </c>
      <c r="N40" s="45">
        <f>(Kunnat!S40-Kunnat!N40)/Kunnat!N40*100</f>
        <v>-16.147859922178984</v>
      </c>
      <c r="O40" s="44">
        <f>(Kunnat!T40-Kunnat!O40)/Kunnat!O40*100</f>
        <v>-3.4642032332563515</v>
      </c>
      <c r="P40" s="43">
        <f>(Kunnat!U40-Kunnat!P40)/Kunnat!P40*100</f>
        <v>-8.29493087557604</v>
      </c>
      <c r="Q40" s="43">
        <f>(Kunnat!V40-Kunnat!Q40)/Kunnat!Q40*100</f>
        <v>-13.287514318442147</v>
      </c>
      <c r="R40" s="43">
        <f>(Kunnat!W40-Kunnat!R40)/Kunnat!R40*100</f>
        <v>-15.42111506524318</v>
      </c>
      <c r="S40" s="43">
        <f>(Kunnat!X40-Kunnat!S40)/Kunnat!S40*100</f>
        <v>-10.092807424593971</v>
      </c>
      <c r="T40" s="44">
        <f>(Kunnat!Y40-Kunnat!T40)/Kunnat!T40*100</f>
        <v>-14.593301435406685</v>
      </c>
      <c r="U40" s="43">
        <f>(Kunnat!Z40-Kunnat!U40)/Kunnat!U40*100</f>
        <v>-12.939698492462309</v>
      </c>
      <c r="V40" s="43">
        <f>(Kunnat!AA40-Kunnat!V40)/Kunnat!V40*100</f>
        <v>-9.114927344782041</v>
      </c>
      <c r="W40" s="43">
        <f>(Kunnat!AB40-Kunnat!W40)/Kunnat!W40*100</f>
        <v>-4.628330995792423</v>
      </c>
      <c r="X40" s="45">
        <f>(Kunnat!AC40-Kunnat!X40)/Kunnat!X40*100</f>
        <v>-10.451612903225799</v>
      </c>
      <c r="Y40" s="44">
        <f>(Kunnat!AD40-Kunnat!Y40)/Kunnat!Y40*100</f>
        <v>-6.442577030812337</v>
      </c>
      <c r="Z40" s="43">
        <f>(Kunnat!AE40-Kunnat!Z40)/Kunnat!Z40*100</f>
        <v>-5.339105339105343</v>
      </c>
      <c r="AA40" s="43">
        <f>(Kunnat!AF40-Kunnat!AA40)/Kunnat!AA40*100</f>
        <v>-6.39534883720929</v>
      </c>
      <c r="AB40" s="43"/>
      <c r="AC40" s="45"/>
    </row>
    <row r="41" spans="1:29" ht="15">
      <c r="A41" s="17"/>
      <c r="B41" s="3"/>
      <c r="C41" s="36"/>
      <c r="D41" s="34"/>
      <c r="E41" s="44"/>
      <c r="F41" s="43"/>
      <c r="G41" s="43"/>
      <c r="H41" s="43"/>
      <c r="I41" s="45"/>
      <c r="J41" s="44"/>
      <c r="K41" s="43"/>
      <c r="L41" s="43"/>
      <c r="M41" s="43"/>
      <c r="N41" s="45"/>
      <c r="O41" s="44"/>
      <c r="P41" s="43"/>
      <c r="Q41" s="43"/>
      <c r="R41" s="43"/>
      <c r="S41" s="43"/>
      <c r="T41" s="44"/>
      <c r="U41" s="43"/>
      <c r="V41" s="43"/>
      <c r="W41" s="43"/>
      <c r="X41" s="45"/>
      <c r="Y41" s="44"/>
      <c r="Z41" s="43"/>
      <c r="AA41" s="43"/>
      <c r="AB41" s="43"/>
      <c r="AC41" s="45"/>
    </row>
    <row r="42" spans="1:29" ht="12.75">
      <c r="A42" s="17" t="s">
        <v>52</v>
      </c>
      <c r="B42" s="6" t="s">
        <v>77</v>
      </c>
      <c r="C42" s="36">
        <f>D42/$D$44</f>
        <v>0.9255486311415025</v>
      </c>
      <c r="D42" s="34">
        <v>22905944</v>
      </c>
      <c r="E42" s="44">
        <f>(Kunnat!J42-Kunnat!E42)/Kunnat!E42*100</f>
        <v>3.7411526794742045</v>
      </c>
      <c r="F42" s="43">
        <f>(Kunnat!K42-Kunnat!F42)/Kunnat!F42*100</f>
        <v>3.7037037037036926</v>
      </c>
      <c r="G42" s="43">
        <f>(Kunnat!L42-Kunnat!G42)/Kunnat!G42*100</f>
        <v>3.6889332003988065</v>
      </c>
      <c r="H42" s="43">
        <f>(Kunnat!M42-Kunnat!H42)/Kunnat!H42*100</f>
        <v>3.075396825396834</v>
      </c>
      <c r="I42" s="45">
        <f>(Kunnat!N42-Kunnat!I42)/Kunnat!I42*100</f>
        <v>3.5000000000000004</v>
      </c>
      <c r="J42" s="44">
        <f>(Kunnat!O42-Kunnat!J42)/Kunnat!J42*100</f>
        <v>2.5341130604288584</v>
      </c>
      <c r="K42" s="43">
        <f>(Kunnat!P42-Kunnat!K42)/Kunnat!K42*100</f>
        <v>3.0888030888030915</v>
      </c>
      <c r="L42" s="43">
        <f>(Kunnat!Q42-Kunnat!L42)/Kunnat!L42*100</f>
        <v>2.4999999999999947</v>
      </c>
      <c r="M42" s="43">
        <f>(Kunnat!R42-Kunnat!M42)/Kunnat!M42*100</f>
        <v>2.8873917228103942</v>
      </c>
      <c r="N42" s="45">
        <f>(Kunnat!S42-Kunnat!N42)/Kunnat!N42*100</f>
        <v>2.8019323671497642</v>
      </c>
      <c r="O42" s="44">
        <f>(Kunnat!T42-Kunnat!O42)/Kunnat!O42*100</f>
        <v>2.661596958174902</v>
      </c>
      <c r="P42" s="43">
        <f>(Kunnat!U42-Kunnat!P42)/Kunnat!P42*100</f>
        <v>2.7153558052434508</v>
      </c>
      <c r="Q42" s="43">
        <f>(Kunnat!V42-Kunnat!Q42)/Kunnat!Q42*100</f>
        <v>2.908067542213892</v>
      </c>
      <c r="R42" s="43">
        <f>(Kunnat!W42-Kunnat!R42)/Kunnat!R42*100</f>
        <v>3.0869971936389122</v>
      </c>
      <c r="S42" s="43">
        <f>(Kunnat!X42-Kunnat!S42)/Kunnat!S42*100</f>
        <v>2.819548872180451</v>
      </c>
      <c r="T42" s="44">
        <f>(Kunnat!Y42-Kunnat!T42)/Kunnat!T42*100</f>
        <v>3.4259259259259287</v>
      </c>
      <c r="U42" s="43">
        <f>(Kunnat!Z42-Kunnat!U42)/Kunnat!U42*100</f>
        <v>3.0082041932543273</v>
      </c>
      <c r="V42" s="43">
        <f>(Kunnat!AA42-Kunnat!V42)/Kunnat!V42*100</f>
        <v>3.555150410209655</v>
      </c>
      <c r="W42" s="43">
        <f>(Kunnat!AB42-Kunnat!W42)/Kunnat!W42*100</f>
        <v>3.7205081669691413</v>
      </c>
      <c r="X42" s="45">
        <f>(Kunnat!AC42-Kunnat!X42)/Kunnat!X42*100</f>
        <v>3.473491773308955</v>
      </c>
      <c r="Y42" s="44">
        <f>(Kunnat!AD42-Kunnat!Y42)/Kunnat!Y42*100</f>
        <v>3.31244404655327</v>
      </c>
      <c r="Z42" s="43">
        <f>(Kunnat!AE42-Kunnat!Z42)/Kunnat!Z42*100</f>
        <v>3.6283185840707914</v>
      </c>
      <c r="AA42" s="43">
        <f>(Kunnat!AF42-Kunnat!AA42)/Kunnat!AA42*100</f>
        <v>3.5211267605633805</v>
      </c>
      <c r="AB42" s="43"/>
      <c r="AC42" s="45"/>
    </row>
    <row r="43" spans="1:29" ht="12.75">
      <c r="A43" s="17" t="s">
        <v>14</v>
      </c>
      <c r="B43" s="2" t="s">
        <v>65</v>
      </c>
      <c r="C43" s="36">
        <f>D43/$D$44</f>
        <v>0.07445136885849747</v>
      </c>
      <c r="D43" s="32">
        <v>1842560</v>
      </c>
      <c r="E43" s="44">
        <f>(Kunnat!J43-Kunnat!E43)/Kunnat!E43*100</f>
        <v>3.3468559837728313</v>
      </c>
      <c r="F43" s="43">
        <f>(Kunnat!K43-Kunnat!F43)/Kunnat!F43*100</f>
        <v>3.5140562248995986</v>
      </c>
      <c r="G43" s="43">
        <f>(Kunnat!L43-Kunnat!G43)/Kunnat!G43*100</f>
        <v>2.7888446215139413</v>
      </c>
      <c r="H43" s="43">
        <f>(Kunnat!M43-Kunnat!H43)/Kunnat!H43*100</f>
        <v>1.678183613030605</v>
      </c>
      <c r="I43" s="45">
        <f>(Kunnat!N43-Kunnat!I43)/Kunnat!I43*100</f>
        <v>2.799999999999997</v>
      </c>
      <c r="J43" s="44">
        <f>(Kunnat!O43-Kunnat!J43)/Kunnat!J43*100</f>
        <v>1.3738959764474892</v>
      </c>
      <c r="K43" s="43">
        <f>(Kunnat!P43-Kunnat!K43)/Kunnat!K43*100</f>
        <v>1.551891367604276</v>
      </c>
      <c r="L43" s="43">
        <f>(Kunnat!Q43-Kunnat!L43)/Kunnat!L43*100</f>
        <v>1.0658914728682114</v>
      </c>
      <c r="M43" s="43">
        <f>(Kunnat!R43-Kunnat!M43)/Kunnat!M43*100</f>
        <v>1.5533980582524218</v>
      </c>
      <c r="N43" s="45">
        <f>(Kunnat!S43-Kunnat!N43)/Kunnat!N43*100</f>
        <v>1.3618677042801612</v>
      </c>
      <c r="O43" s="44">
        <f>(Kunnat!T43-Kunnat!O43)/Kunnat!O43*100</f>
        <v>2.420135527589545</v>
      </c>
      <c r="P43" s="43">
        <f>(Kunnat!U43-Kunnat!P43)/Kunnat!P43*100</f>
        <v>1.814708691499514</v>
      </c>
      <c r="Q43" s="43">
        <f>(Kunnat!V43-Kunnat!Q43)/Kunnat!Q43*100</f>
        <v>2.0134228187919545</v>
      </c>
      <c r="R43" s="43">
        <f>(Kunnat!W43-Kunnat!R43)/Kunnat!R43*100</f>
        <v>1.9120458891013385</v>
      </c>
      <c r="S43" s="43">
        <f>(Kunnat!X43-Kunnat!S43)/Kunnat!S43*100</f>
        <v>2.0153550863723555</v>
      </c>
      <c r="T43" s="44">
        <f>(Kunnat!Y43-Kunnat!T43)/Kunnat!T43*100</f>
        <v>1.701323251417767</v>
      </c>
      <c r="U43" s="43">
        <f>(Kunnat!Z43-Kunnat!U43)/Kunnat!U43*100</f>
        <v>1.876172607879925</v>
      </c>
      <c r="V43" s="43">
        <f>(Kunnat!AA43-Kunnat!V43)/Kunnat!V43*100</f>
        <v>2.725563909774428</v>
      </c>
      <c r="W43" s="43">
        <f>(Kunnat!AB43-Kunnat!W43)/Kunnat!W43*100</f>
        <v>3.001876172607883</v>
      </c>
      <c r="X43" s="45">
        <f>(Kunnat!AC43-Kunnat!X43)/Kunnat!X43*100</f>
        <v>2.351834430856068</v>
      </c>
      <c r="Y43" s="44">
        <f>(Kunnat!AD43-Kunnat!Y43)/Kunnat!Y43*100</f>
        <v>2.602230483271386</v>
      </c>
      <c r="Z43" s="43">
        <f>(Kunnat!AE43-Kunnat!Z43)/Kunnat!Z43*100</f>
        <v>2.7624309392265194</v>
      </c>
      <c r="AA43" s="43">
        <f>(Kunnat!AF43-Kunnat!AA43)/Kunnat!AA43*100</f>
        <v>2.470265324794147</v>
      </c>
      <c r="AB43" s="43"/>
      <c r="AC43" s="45"/>
    </row>
    <row r="44" spans="1:29" ht="12.75">
      <c r="A44" s="21" t="s">
        <v>17</v>
      </c>
      <c r="B44" s="22" t="s">
        <v>79</v>
      </c>
      <c r="C44" s="37">
        <f>D44/$D$44</f>
        <v>1</v>
      </c>
      <c r="D44" s="33">
        <v>24748504</v>
      </c>
      <c r="E44" s="47">
        <f>(Kunnat!J44-Kunnat!E44)/Kunnat!E44*100</f>
        <v>3.6400404448938257</v>
      </c>
      <c r="F44" s="46">
        <f>(Kunnat!K44-Kunnat!F44)/Kunnat!F44*100</f>
        <v>3.7037037037036926</v>
      </c>
      <c r="G44" s="46">
        <f>(Kunnat!L44-Kunnat!G44)/Kunnat!G44*100</f>
        <v>3.6889332003988065</v>
      </c>
      <c r="H44" s="46">
        <f>(Kunnat!M44-Kunnat!H44)/Kunnat!H44*100</f>
        <v>2.9761904761904763</v>
      </c>
      <c r="I44" s="48">
        <f>(Kunnat!N44-Kunnat!I44)/Kunnat!I44*100</f>
        <v>3.5000000000000004</v>
      </c>
      <c r="J44" s="47">
        <f>(Kunnat!O44-Kunnat!J44)/Kunnat!J44*100</f>
        <v>2.4390243902439024</v>
      </c>
      <c r="K44" s="46">
        <f>(Kunnat!P44-Kunnat!K44)/Kunnat!K44*100</f>
        <v>2.8957528957528957</v>
      </c>
      <c r="L44" s="46">
        <f>(Kunnat!Q44-Kunnat!L44)/Kunnat!L44*100</f>
        <v>2.403846153846154</v>
      </c>
      <c r="M44" s="46">
        <f>(Kunnat!R44-Kunnat!M44)/Kunnat!M44*100</f>
        <v>2.7938342967244756</v>
      </c>
      <c r="N44" s="48">
        <f>(Kunnat!S44-Kunnat!N44)/Kunnat!N44*100</f>
        <v>2.6086956521739157</v>
      </c>
      <c r="O44" s="47">
        <f>(Kunnat!T44-Kunnat!O44)/Kunnat!O44*100</f>
        <v>2.761904761904767</v>
      </c>
      <c r="P44" s="46">
        <f>(Kunnat!U44-Kunnat!P44)/Kunnat!P44*100</f>
        <v>2.720450281425897</v>
      </c>
      <c r="Q44" s="46">
        <f>(Kunnat!V44-Kunnat!Q44)/Kunnat!Q44*100</f>
        <v>2.8169014084507045</v>
      </c>
      <c r="R44" s="46">
        <f>(Kunnat!W44-Kunnat!R44)/Kunnat!R44*100</f>
        <v>2.999062792877228</v>
      </c>
      <c r="S44" s="46">
        <f>(Kunnat!X44-Kunnat!S44)/Kunnat!S44*100</f>
        <v>2.824858757062147</v>
      </c>
      <c r="T44" s="47">
        <f>(Kunnat!Y44-Kunnat!T44)/Kunnat!T44*100</f>
        <v>3.243744207599629</v>
      </c>
      <c r="U44" s="46">
        <f>(Kunnat!Z44-Kunnat!U44)/Kunnat!U44*100</f>
        <v>2.922374429223747</v>
      </c>
      <c r="V44" s="46">
        <f>(Kunnat!AA44-Kunnat!V44)/Kunnat!V44*100</f>
        <v>3.4703196347031935</v>
      </c>
      <c r="W44" s="46">
        <f>(Kunnat!AB44-Kunnat!W44)/Kunnat!W44*100</f>
        <v>3.7306642402183754</v>
      </c>
      <c r="X44" s="48">
        <f>(Kunnat!AC44-Kunnat!X44)/Kunnat!X44*100</f>
        <v>3.296703296703291</v>
      </c>
      <c r="Y44" s="47">
        <f>(Kunnat!AD44-Kunnat!Y44)/Kunnat!Y44*100</f>
        <v>3.2315978456014314</v>
      </c>
      <c r="Z44" s="46">
        <f>(Kunnat!AE44-Kunnat!Z44)/Kunnat!Z44*100</f>
        <v>3.54924578527063</v>
      </c>
      <c r="AA44" s="46">
        <f>(Kunnat!AF44-Kunnat!AA44)/Kunnat!AA44*100</f>
        <v>3.442188879082088</v>
      </c>
      <c r="AB44" s="46"/>
      <c r="AC44" s="48"/>
    </row>
  </sheetData>
  <printOptions/>
  <pageMargins left="0.7874015748031497" right="1.141732283464567" top="0.4724409448818898" bottom="0.8267716535433072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44"/>
  <sheetViews>
    <sheetView workbookViewId="0" topLeftCell="A1">
      <pane xSplit="2" ySplit="9" topLeftCell="A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" sqref="B4"/>
    </sheetView>
  </sheetViews>
  <sheetFormatPr defaultColWidth="9.140625" defaultRowHeight="12.75"/>
  <cols>
    <col min="1" max="1" width="6.8515625" style="7" customWidth="1"/>
    <col min="2" max="2" width="31.28125" style="9" customWidth="1"/>
    <col min="3" max="4" width="8.28125" style="9" customWidth="1"/>
    <col min="5" max="5" width="8.421875" style="9" customWidth="1"/>
    <col min="6" max="6" width="8.28125" style="9" customWidth="1"/>
    <col min="7" max="7" width="8.00390625" style="9" customWidth="1"/>
    <col min="8" max="9" width="7.8515625" style="9" customWidth="1"/>
    <col min="10" max="10" width="7.57421875" style="9" customWidth="1"/>
    <col min="11" max="11" width="7.7109375" style="9" customWidth="1"/>
    <col min="12" max="13" width="8.421875" style="9" customWidth="1"/>
    <col min="14" max="14" width="8.140625" style="9" customWidth="1"/>
    <col min="15" max="15" width="8.8515625" style="9" customWidth="1"/>
    <col min="16" max="16" width="7.8515625" style="9" customWidth="1"/>
    <col min="17" max="18" width="7.57421875" style="9" customWidth="1"/>
    <col min="19" max="19" width="9.57421875" style="9" customWidth="1"/>
    <col min="20" max="20" width="8.7109375" style="9" customWidth="1"/>
    <col min="21" max="21" width="8.8515625" style="9" customWidth="1"/>
    <col min="22" max="23" width="8.57421875" style="9" customWidth="1"/>
    <col min="24" max="24" width="10.00390625" style="9" customWidth="1"/>
    <col min="25" max="25" width="9.57421875" style="9" customWidth="1"/>
    <col min="26" max="26" width="9.421875" style="9" customWidth="1"/>
    <col min="27" max="27" width="9.28125" style="9" customWidth="1"/>
    <col min="28" max="28" width="9.8515625" style="9" customWidth="1"/>
    <col min="29" max="29" width="11.421875" style="9" customWidth="1"/>
    <col min="30" max="30" width="9.57421875" style="9" customWidth="1"/>
    <col min="31" max="31" width="9.421875" style="9" customWidth="1"/>
    <col min="32" max="32" width="9.28125" style="9" customWidth="1"/>
    <col min="33" max="33" width="9.8515625" style="9" customWidth="1"/>
    <col min="34" max="16384" width="11.421875" style="9" customWidth="1"/>
  </cols>
  <sheetData>
    <row r="2" spans="5:30" ht="12.75">
      <c r="E2" s="4" t="s">
        <v>8</v>
      </c>
      <c r="L2" s="9" t="s">
        <v>6</v>
      </c>
      <c r="O2" s="4" t="s">
        <v>8</v>
      </c>
      <c r="Y2" s="4" t="s">
        <v>8</v>
      </c>
      <c r="AD2" s="4"/>
    </row>
    <row r="3" spans="5:30" ht="12.75">
      <c r="E3" s="4"/>
      <c r="O3" s="4"/>
      <c r="Y3" s="4"/>
      <c r="AD3" s="4"/>
    </row>
    <row r="4" spans="5:30" ht="12.75">
      <c r="E4" s="4" t="s">
        <v>42</v>
      </c>
      <c r="O4" s="4" t="s">
        <v>42</v>
      </c>
      <c r="Y4" s="4" t="s">
        <v>42</v>
      </c>
      <c r="AD4" s="4"/>
    </row>
    <row r="5" ht="12.75">
      <c r="E5" s="4"/>
    </row>
    <row r="6" ht="12.75">
      <c r="B6" s="9" t="s">
        <v>75</v>
      </c>
    </row>
    <row r="7" spans="1:34" ht="12.75">
      <c r="A7" s="13"/>
      <c r="B7" s="14" t="s">
        <v>10</v>
      </c>
      <c r="C7" s="23" t="s">
        <v>68</v>
      </c>
      <c r="D7" s="23"/>
      <c r="E7" s="15"/>
      <c r="F7" s="15"/>
      <c r="G7" s="15"/>
      <c r="H7" s="15"/>
      <c r="I7" s="15"/>
      <c r="J7" s="25"/>
      <c r="K7" s="15"/>
      <c r="L7" s="15"/>
      <c r="M7" s="15"/>
      <c r="N7" s="16"/>
      <c r="O7" s="25"/>
      <c r="P7" s="15"/>
      <c r="Q7" s="15"/>
      <c r="R7" s="15"/>
      <c r="S7" s="16"/>
      <c r="T7" s="25"/>
      <c r="U7" s="15"/>
      <c r="V7" s="15"/>
      <c r="W7" s="15"/>
      <c r="X7" s="16"/>
      <c r="Y7" s="25"/>
      <c r="Z7" s="15"/>
      <c r="AA7" s="15"/>
      <c r="AB7" s="15"/>
      <c r="AC7" s="16"/>
      <c r="AD7" s="25"/>
      <c r="AE7" s="15"/>
      <c r="AF7" s="15"/>
      <c r="AG7" s="15"/>
      <c r="AH7" s="16"/>
    </row>
    <row r="8" spans="1:34" ht="12.75">
      <c r="A8" s="17"/>
      <c r="C8" s="1" t="s">
        <v>6</v>
      </c>
      <c r="D8" s="52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26"/>
      <c r="O8" s="19">
        <v>2002</v>
      </c>
      <c r="P8" s="12"/>
      <c r="Q8" s="12"/>
      <c r="R8" s="12"/>
      <c r="S8" s="26"/>
      <c r="T8" s="19">
        <v>2003</v>
      </c>
      <c r="U8" s="12"/>
      <c r="V8" s="12"/>
      <c r="W8" s="12"/>
      <c r="X8" s="26"/>
      <c r="Y8" s="19">
        <v>2004</v>
      </c>
      <c r="Z8" s="12"/>
      <c r="AA8" s="12"/>
      <c r="AC8" s="18"/>
      <c r="AD8" s="19" t="s">
        <v>83</v>
      </c>
      <c r="AE8" s="12"/>
      <c r="AF8" s="12"/>
      <c r="AH8" s="18"/>
    </row>
    <row r="9" spans="1:34" ht="12.75">
      <c r="A9" s="21"/>
      <c r="B9" s="11"/>
      <c r="C9" s="24" t="s">
        <v>5</v>
      </c>
      <c r="D9" s="24" t="s">
        <v>70</v>
      </c>
      <c r="E9" s="40" t="s">
        <v>32</v>
      </c>
      <c r="F9" s="40" t="s">
        <v>33</v>
      </c>
      <c r="G9" s="40" t="s">
        <v>34</v>
      </c>
      <c r="H9" s="40" t="s">
        <v>35</v>
      </c>
      <c r="I9" s="40" t="s">
        <v>40</v>
      </c>
      <c r="J9" s="41" t="s">
        <v>32</v>
      </c>
      <c r="K9" s="40" t="s">
        <v>33</v>
      </c>
      <c r="L9" s="40" t="s">
        <v>34</v>
      </c>
      <c r="M9" s="40" t="s">
        <v>35</v>
      </c>
      <c r="N9" s="42" t="s">
        <v>40</v>
      </c>
      <c r="O9" s="41" t="s">
        <v>32</v>
      </c>
      <c r="P9" s="40" t="s">
        <v>33</v>
      </c>
      <c r="Q9" s="40" t="s">
        <v>34</v>
      </c>
      <c r="R9" s="40" t="s">
        <v>35</v>
      </c>
      <c r="S9" s="42" t="s">
        <v>40</v>
      </c>
      <c r="T9" s="41" t="s">
        <v>32</v>
      </c>
      <c r="U9" s="40" t="s">
        <v>33</v>
      </c>
      <c r="V9" s="40" t="s">
        <v>34</v>
      </c>
      <c r="W9" s="40" t="s">
        <v>35</v>
      </c>
      <c r="X9" s="42" t="s">
        <v>40</v>
      </c>
      <c r="Y9" s="41" t="s">
        <v>32</v>
      </c>
      <c r="Z9" s="40" t="s">
        <v>33</v>
      </c>
      <c r="AA9" s="40" t="s">
        <v>34</v>
      </c>
      <c r="AB9" s="40" t="s">
        <v>35</v>
      </c>
      <c r="AC9" s="42" t="s">
        <v>40</v>
      </c>
      <c r="AD9" s="41" t="s">
        <v>32</v>
      </c>
      <c r="AE9" s="40" t="s">
        <v>33</v>
      </c>
      <c r="AF9" s="40" t="s">
        <v>34</v>
      </c>
      <c r="AG9" s="40" t="s">
        <v>35</v>
      </c>
      <c r="AH9" s="42" t="s">
        <v>40</v>
      </c>
    </row>
    <row r="10" spans="1:34" ht="12.75">
      <c r="A10" s="17" t="s">
        <v>45</v>
      </c>
      <c r="B10" s="2" t="s">
        <v>0</v>
      </c>
      <c r="C10" s="35">
        <f aca="true" t="shared" si="0" ref="C10:C18">D10/$D$22</f>
        <v>0.005854919885921542</v>
      </c>
      <c r="D10" s="32">
        <v>38271</v>
      </c>
      <c r="E10" s="43">
        <v>98.8</v>
      </c>
      <c r="F10" s="43">
        <v>99.9</v>
      </c>
      <c r="G10" s="43">
        <v>100.4</v>
      </c>
      <c r="H10" s="43">
        <v>100.9</v>
      </c>
      <c r="I10" s="43">
        <v>100</v>
      </c>
      <c r="J10" s="44">
        <v>102.4</v>
      </c>
      <c r="K10" s="43">
        <v>103.4</v>
      </c>
      <c r="L10" s="43">
        <v>103.7</v>
      </c>
      <c r="M10" s="43">
        <v>103.4</v>
      </c>
      <c r="N10" s="45">
        <v>103.2</v>
      </c>
      <c r="O10" s="44">
        <v>104.4</v>
      </c>
      <c r="P10" s="43">
        <v>106.2</v>
      </c>
      <c r="Q10" s="43">
        <v>106.1</v>
      </c>
      <c r="R10" s="43">
        <v>106.4</v>
      </c>
      <c r="S10" s="45">
        <v>105.8</v>
      </c>
      <c r="T10" s="44">
        <v>107.4</v>
      </c>
      <c r="U10" s="43">
        <v>108.8</v>
      </c>
      <c r="V10" s="43">
        <v>108.6</v>
      </c>
      <c r="W10" s="43">
        <v>108.9</v>
      </c>
      <c r="X10" s="45">
        <v>108.4</v>
      </c>
      <c r="Y10" s="44">
        <v>110.4</v>
      </c>
      <c r="Z10" s="43">
        <v>111.6</v>
      </c>
      <c r="AA10" s="43">
        <v>112.4</v>
      </c>
      <c r="AB10" s="43">
        <v>113.4</v>
      </c>
      <c r="AC10" s="45">
        <v>111.9</v>
      </c>
      <c r="AD10" s="44">
        <v>114.3</v>
      </c>
      <c r="AE10" s="43">
        <v>115.9</v>
      </c>
      <c r="AF10" s="43">
        <v>116.3</v>
      </c>
      <c r="AG10" s="43"/>
      <c r="AH10" s="45"/>
    </row>
    <row r="11" spans="1:34" ht="12.75">
      <c r="A11" s="17" t="s">
        <v>44</v>
      </c>
      <c r="B11" s="2" t="s">
        <v>4</v>
      </c>
      <c r="C11" s="35">
        <f t="shared" si="0"/>
        <v>0.7842447258907369</v>
      </c>
      <c r="D11" s="32">
        <v>5126258</v>
      </c>
      <c r="E11" s="43">
        <v>99</v>
      </c>
      <c r="F11" s="43">
        <v>100</v>
      </c>
      <c r="G11" s="43">
        <v>100.4</v>
      </c>
      <c r="H11" s="43">
        <v>100.7</v>
      </c>
      <c r="I11" s="43">
        <v>100</v>
      </c>
      <c r="J11" s="44">
        <v>101.9</v>
      </c>
      <c r="K11" s="43">
        <v>102.9</v>
      </c>
      <c r="L11" s="43">
        <v>103.5</v>
      </c>
      <c r="M11" s="43">
        <v>103.6</v>
      </c>
      <c r="N11" s="45">
        <v>103</v>
      </c>
      <c r="O11" s="44">
        <v>104.4</v>
      </c>
      <c r="P11" s="43">
        <v>106.1</v>
      </c>
      <c r="Q11" s="43">
        <v>106.1</v>
      </c>
      <c r="R11" s="43">
        <v>106.3</v>
      </c>
      <c r="S11" s="45">
        <v>105.7</v>
      </c>
      <c r="T11" s="44">
        <v>107.5</v>
      </c>
      <c r="U11" s="43">
        <v>109.1</v>
      </c>
      <c r="V11" s="43">
        <v>109</v>
      </c>
      <c r="W11" s="43">
        <v>109.4</v>
      </c>
      <c r="X11" s="45">
        <v>108.8</v>
      </c>
      <c r="Y11" s="44">
        <v>110.8</v>
      </c>
      <c r="Z11" s="43">
        <v>111.9</v>
      </c>
      <c r="AA11" s="43">
        <v>112.3</v>
      </c>
      <c r="AB11" s="43">
        <v>112.8</v>
      </c>
      <c r="AC11" s="45">
        <v>111.9</v>
      </c>
      <c r="AD11" s="44">
        <v>113.6</v>
      </c>
      <c r="AE11" s="43">
        <v>115.2</v>
      </c>
      <c r="AF11" s="43">
        <v>115.4</v>
      </c>
      <c r="AG11" s="43"/>
      <c r="AH11" s="45"/>
    </row>
    <row r="12" spans="1:34" ht="12.75">
      <c r="A12" s="17" t="s">
        <v>43</v>
      </c>
      <c r="B12" s="9" t="s">
        <v>1</v>
      </c>
      <c r="C12" s="35">
        <f t="shared" si="0"/>
        <v>0.09716557072732819</v>
      </c>
      <c r="D12" s="32">
        <v>635128</v>
      </c>
      <c r="E12" s="43">
        <v>98.8</v>
      </c>
      <c r="F12" s="43">
        <v>99.9</v>
      </c>
      <c r="G12" s="43">
        <v>100.3</v>
      </c>
      <c r="H12" s="43">
        <v>100.9</v>
      </c>
      <c r="I12" s="43">
        <v>100</v>
      </c>
      <c r="J12" s="44">
        <v>102.3</v>
      </c>
      <c r="K12" s="43">
        <v>103.3</v>
      </c>
      <c r="L12" s="43">
        <v>103.5</v>
      </c>
      <c r="M12" s="43">
        <v>103.1</v>
      </c>
      <c r="N12" s="45">
        <v>103</v>
      </c>
      <c r="O12" s="44">
        <v>103.8</v>
      </c>
      <c r="P12" s="43">
        <v>105.4</v>
      </c>
      <c r="Q12" s="43">
        <v>105</v>
      </c>
      <c r="R12" s="43">
        <v>105.4</v>
      </c>
      <c r="S12" s="45">
        <v>104.9</v>
      </c>
      <c r="T12" s="44">
        <v>106.4</v>
      </c>
      <c r="U12" s="43">
        <v>107.8</v>
      </c>
      <c r="V12" s="43">
        <v>107.8</v>
      </c>
      <c r="W12" s="43">
        <v>108.2</v>
      </c>
      <c r="X12" s="45">
        <v>107.6</v>
      </c>
      <c r="Y12" s="44">
        <v>109.4</v>
      </c>
      <c r="Z12" s="43">
        <v>110.6</v>
      </c>
      <c r="AA12" s="43">
        <v>111.2</v>
      </c>
      <c r="AB12" s="43">
        <v>111.9</v>
      </c>
      <c r="AC12" s="45">
        <v>110.8</v>
      </c>
      <c r="AD12" s="44">
        <v>112.8</v>
      </c>
      <c r="AE12" s="43">
        <v>114.3</v>
      </c>
      <c r="AF12" s="43">
        <v>114.6</v>
      </c>
      <c r="AG12" s="43"/>
      <c r="AH12" s="45"/>
    </row>
    <row r="13" spans="1:34" ht="12.75">
      <c r="A13" s="17" t="s">
        <v>46</v>
      </c>
      <c r="B13" s="9" t="s">
        <v>12</v>
      </c>
      <c r="C13" s="35">
        <f t="shared" si="0"/>
        <v>0.6870791551634088</v>
      </c>
      <c r="D13" s="32">
        <v>4491130</v>
      </c>
      <c r="E13" s="43">
        <v>99</v>
      </c>
      <c r="F13" s="43">
        <v>100</v>
      </c>
      <c r="G13" s="43">
        <v>100.4</v>
      </c>
      <c r="H13" s="43">
        <v>100.6</v>
      </c>
      <c r="I13" s="43">
        <v>100</v>
      </c>
      <c r="J13" s="44">
        <v>101.9</v>
      </c>
      <c r="K13" s="43">
        <v>102.9</v>
      </c>
      <c r="L13" s="43">
        <v>103.5</v>
      </c>
      <c r="M13" s="43">
        <v>103.7</v>
      </c>
      <c r="N13" s="45">
        <v>103</v>
      </c>
      <c r="O13" s="44">
        <v>104.5</v>
      </c>
      <c r="P13" s="43">
        <v>106.2</v>
      </c>
      <c r="Q13" s="43">
        <v>106.3</v>
      </c>
      <c r="R13" s="43">
        <v>106.4</v>
      </c>
      <c r="S13" s="45">
        <v>105.9</v>
      </c>
      <c r="T13" s="44">
        <v>107.7</v>
      </c>
      <c r="U13" s="43">
        <v>109.3</v>
      </c>
      <c r="V13" s="43">
        <v>109.2</v>
      </c>
      <c r="W13" s="43">
        <v>109.6</v>
      </c>
      <c r="X13" s="45">
        <v>108.9</v>
      </c>
      <c r="Y13" s="44">
        <v>110.9</v>
      </c>
      <c r="Z13" s="43">
        <v>112.1</v>
      </c>
      <c r="AA13" s="43">
        <v>112.4</v>
      </c>
      <c r="AB13" s="43">
        <v>112.9</v>
      </c>
      <c r="AC13" s="45">
        <v>112.1</v>
      </c>
      <c r="AD13" s="44">
        <v>113.7</v>
      </c>
      <c r="AE13" s="43">
        <v>115.3</v>
      </c>
      <c r="AF13" s="43">
        <v>115.5</v>
      </c>
      <c r="AG13" s="43"/>
      <c r="AH13" s="45"/>
    </row>
    <row r="14" spans="1:34" ht="12.75">
      <c r="A14" s="17" t="s">
        <v>47</v>
      </c>
      <c r="B14" s="2" t="s">
        <v>2</v>
      </c>
      <c r="C14" s="35">
        <f t="shared" si="0"/>
        <v>0.17264815681167783</v>
      </c>
      <c r="D14" s="32">
        <v>1128524</v>
      </c>
      <c r="E14" s="43">
        <v>99</v>
      </c>
      <c r="F14" s="43">
        <v>100</v>
      </c>
      <c r="G14" s="43">
        <v>100.3</v>
      </c>
      <c r="H14" s="43">
        <v>100.7</v>
      </c>
      <c r="I14" s="43">
        <v>100</v>
      </c>
      <c r="J14" s="44">
        <v>102.2</v>
      </c>
      <c r="K14" s="43">
        <v>103.2</v>
      </c>
      <c r="L14" s="43">
        <v>103.5</v>
      </c>
      <c r="M14" s="43">
        <v>103.1</v>
      </c>
      <c r="N14" s="45">
        <v>103</v>
      </c>
      <c r="O14" s="44">
        <v>103.7</v>
      </c>
      <c r="P14" s="43">
        <v>105.1</v>
      </c>
      <c r="Q14" s="43">
        <v>105.1</v>
      </c>
      <c r="R14" s="43">
        <v>105.4</v>
      </c>
      <c r="S14" s="45">
        <v>104.8</v>
      </c>
      <c r="T14" s="44">
        <v>106.6</v>
      </c>
      <c r="U14" s="43">
        <v>108</v>
      </c>
      <c r="V14" s="43">
        <v>108.1</v>
      </c>
      <c r="W14" s="43">
        <v>108.6</v>
      </c>
      <c r="X14" s="45">
        <v>107.8</v>
      </c>
      <c r="Y14" s="44">
        <v>109.8</v>
      </c>
      <c r="Z14" s="43">
        <v>111.1</v>
      </c>
      <c r="AA14" s="43">
        <v>111.5</v>
      </c>
      <c r="AB14" s="43">
        <v>112.1</v>
      </c>
      <c r="AC14" s="45">
        <v>111.1</v>
      </c>
      <c r="AD14" s="44">
        <v>113.1</v>
      </c>
      <c r="AE14" s="43">
        <v>114.9</v>
      </c>
      <c r="AF14" s="43">
        <v>115.6</v>
      </c>
      <c r="AG14" s="43"/>
      <c r="AH14" s="45"/>
    </row>
    <row r="15" spans="1:34" ht="12.75">
      <c r="A15" s="17" t="s">
        <v>48</v>
      </c>
      <c r="B15" s="9" t="s">
        <v>3</v>
      </c>
      <c r="C15" s="35">
        <f t="shared" si="0"/>
        <v>0.17183182453629237</v>
      </c>
      <c r="D15" s="32">
        <v>1123188</v>
      </c>
      <c r="E15" s="43">
        <v>99</v>
      </c>
      <c r="F15" s="43">
        <v>100</v>
      </c>
      <c r="G15" s="43">
        <v>100.3</v>
      </c>
      <c r="H15" s="43">
        <v>100.7</v>
      </c>
      <c r="I15" s="43">
        <v>100</v>
      </c>
      <c r="J15" s="44">
        <v>102.2</v>
      </c>
      <c r="K15" s="43">
        <v>103.2</v>
      </c>
      <c r="L15" s="43">
        <v>103.5</v>
      </c>
      <c r="M15" s="43">
        <v>103.1</v>
      </c>
      <c r="N15" s="45">
        <v>103</v>
      </c>
      <c r="O15" s="44">
        <v>103.7</v>
      </c>
      <c r="P15" s="43">
        <v>105</v>
      </c>
      <c r="Q15" s="43">
        <v>105</v>
      </c>
      <c r="R15" s="43">
        <v>105.4</v>
      </c>
      <c r="S15" s="45">
        <v>104.8</v>
      </c>
      <c r="T15" s="44">
        <v>106.5</v>
      </c>
      <c r="U15" s="43">
        <v>108</v>
      </c>
      <c r="V15" s="43">
        <v>108.1</v>
      </c>
      <c r="W15" s="43">
        <v>108.6</v>
      </c>
      <c r="X15" s="45">
        <v>107.8</v>
      </c>
      <c r="Y15" s="44">
        <v>109.8</v>
      </c>
      <c r="Z15" s="43">
        <v>111</v>
      </c>
      <c r="AA15" s="43">
        <v>111.5</v>
      </c>
      <c r="AB15" s="43">
        <v>112.1</v>
      </c>
      <c r="AC15" s="45">
        <v>111.1</v>
      </c>
      <c r="AD15" s="44">
        <v>113.1</v>
      </c>
      <c r="AE15" s="43">
        <v>114.9</v>
      </c>
      <c r="AF15" s="43">
        <v>115.6</v>
      </c>
      <c r="AG15" s="43"/>
      <c r="AH15" s="45"/>
    </row>
    <row r="16" spans="1:34" ht="12.75">
      <c r="A16" s="17" t="s">
        <v>49</v>
      </c>
      <c r="B16" s="9" t="s">
        <v>13</v>
      </c>
      <c r="C16" s="35">
        <f t="shared" si="0"/>
        <v>0.0008163322753854707</v>
      </c>
      <c r="D16" s="32">
        <v>5336</v>
      </c>
      <c r="E16" s="43">
        <v>98.4</v>
      </c>
      <c r="F16" s="43">
        <v>99.8</v>
      </c>
      <c r="G16" s="43">
        <v>100.5</v>
      </c>
      <c r="H16" s="43">
        <v>101.3</v>
      </c>
      <c r="I16" s="43">
        <v>100</v>
      </c>
      <c r="J16" s="44">
        <v>102.8</v>
      </c>
      <c r="K16" s="43">
        <v>103.9</v>
      </c>
      <c r="L16" s="43">
        <v>104.1</v>
      </c>
      <c r="M16" s="43">
        <v>104</v>
      </c>
      <c r="N16" s="45">
        <v>103.7</v>
      </c>
      <c r="O16" s="44">
        <v>104.6</v>
      </c>
      <c r="P16" s="43">
        <v>106</v>
      </c>
      <c r="Q16" s="43">
        <v>105.9</v>
      </c>
      <c r="R16" s="43">
        <v>106.1</v>
      </c>
      <c r="S16" s="45">
        <v>105.6</v>
      </c>
      <c r="T16" s="44">
        <v>107.6</v>
      </c>
      <c r="U16" s="43">
        <v>109.3</v>
      </c>
      <c r="V16" s="43">
        <v>109.6</v>
      </c>
      <c r="W16" s="43">
        <v>110.1</v>
      </c>
      <c r="X16" s="45">
        <v>109.2</v>
      </c>
      <c r="Y16" s="44">
        <v>111.2</v>
      </c>
      <c r="Z16" s="43">
        <v>112.5</v>
      </c>
      <c r="AA16" s="43">
        <v>113</v>
      </c>
      <c r="AB16" s="43">
        <v>113.5</v>
      </c>
      <c r="AC16" s="45">
        <v>112.6</v>
      </c>
      <c r="AD16" s="44">
        <v>114.4</v>
      </c>
      <c r="AE16" s="43">
        <v>115.8</v>
      </c>
      <c r="AF16" s="43">
        <v>116.1</v>
      </c>
      <c r="AG16" s="43"/>
      <c r="AH16" s="45"/>
    </row>
    <row r="17" spans="1:34" ht="12.75">
      <c r="A17" s="17" t="s">
        <v>50</v>
      </c>
      <c r="B17" s="2" t="s">
        <v>15</v>
      </c>
      <c r="C17" s="35">
        <f t="shared" si="0"/>
        <v>0.014087392225322395</v>
      </c>
      <c r="D17" s="32">
        <v>92083</v>
      </c>
      <c r="E17" s="43">
        <v>98.5</v>
      </c>
      <c r="F17" s="43">
        <v>100</v>
      </c>
      <c r="G17" s="43">
        <v>100.4</v>
      </c>
      <c r="H17" s="43">
        <v>101.1</v>
      </c>
      <c r="I17" s="43">
        <v>100</v>
      </c>
      <c r="J17" s="44">
        <v>102.3</v>
      </c>
      <c r="K17" s="43">
        <v>103.5</v>
      </c>
      <c r="L17" s="43">
        <v>103.6</v>
      </c>
      <c r="M17" s="43">
        <v>103.5</v>
      </c>
      <c r="N17" s="45">
        <v>103.2</v>
      </c>
      <c r="O17" s="44">
        <v>104.1</v>
      </c>
      <c r="P17" s="43">
        <v>105.5</v>
      </c>
      <c r="Q17" s="43">
        <v>105.4</v>
      </c>
      <c r="R17" s="43">
        <v>105.5</v>
      </c>
      <c r="S17" s="45">
        <v>105.1</v>
      </c>
      <c r="T17" s="44">
        <v>107</v>
      </c>
      <c r="U17" s="43">
        <v>108.4</v>
      </c>
      <c r="V17" s="43">
        <v>108.5</v>
      </c>
      <c r="W17" s="43">
        <v>108.8</v>
      </c>
      <c r="X17" s="45">
        <v>108.2</v>
      </c>
      <c r="Y17" s="44">
        <v>109.8</v>
      </c>
      <c r="Z17" s="43">
        <v>111</v>
      </c>
      <c r="AA17" s="43">
        <v>111.4</v>
      </c>
      <c r="AB17" s="43">
        <v>111.8</v>
      </c>
      <c r="AC17" s="45">
        <v>111</v>
      </c>
      <c r="AD17" s="44">
        <v>112.7</v>
      </c>
      <c r="AE17" s="43">
        <v>114.2</v>
      </c>
      <c r="AF17" s="43">
        <v>114.5</v>
      </c>
      <c r="AG17" s="43"/>
      <c r="AH17" s="45"/>
    </row>
    <row r="18" spans="1:34" ht="12.75">
      <c r="A18" s="19">
        <v>15</v>
      </c>
      <c r="B18" s="6" t="s">
        <v>16</v>
      </c>
      <c r="C18" s="35">
        <f t="shared" si="0"/>
        <v>0.027081700847266008</v>
      </c>
      <c r="D18" s="32">
        <v>177021</v>
      </c>
      <c r="E18" s="43">
        <v>98.7</v>
      </c>
      <c r="F18" s="43">
        <v>99.9</v>
      </c>
      <c r="G18" s="43">
        <v>100.4</v>
      </c>
      <c r="H18" s="43">
        <v>101</v>
      </c>
      <c r="I18" s="43">
        <v>100</v>
      </c>
      <c r="J18" s="44">
        <v>102.2</v>
      </c>
      <c r="K18" s="43">
        <v>103.2</v>
      </c>
      <c r="L18" s="43">
        <v>103.4</v>
      </c>
      <c r="M18" s="43">
        <v>102.9</v>
      </c>
      <c r="N18" s="45">
        <v>102.9</v>
      </c>
      <c r="O18" s="44">
        <v>103.6</v>
      </c>
      <c r="P18" s="43">
        <v>105.1</v>
      </c>
      <c r="Q18" s="43">
        <v>105.2</v>
      </c>
      <c r="R18" s="43">
        <v>105.3</v>
      </c>
      <c r="S18" s="45">
        <v>104.8</v>
      </c>
      <c r="T18" s="44">
        <v>106.4</v>
      </c>
      <c r="U18" s="43">
        <v>107.5</v>
      </c>
      <c r="V18" s="43">
        <v>107.4</v>
      </c>
      <c r="W18" s="43">
        <v>107.7</v>
      </c>
      <c r="X18" s="45">
        <v>107.2</v>
      </c>
      <c r="Y18" s="44">
        <v>108.6</v>
      </c>
      <c r="Z18" s="43">
        <v>109.7</v>
      </c>
      <c r="AA18" s="43">
        <v>110.2</v>
      </c>
      <c r="AB18" s="43">
        <v>110.8</v>
      </c>
      <c r="AC18" s="45">
        <v>109.9</v>
      </c>
      <c r="AD18" s="44">
        <v>111.5</v>
      </c>
      <c r="AE18" s="43">
        <v>112.9</v>
      </c>
      <c r="AF18" s="43">
        <v>113.3</v>
      </c>
      <c r="AG18" s="43"/>
      <c r="AH18" s="45"/>
    </row>
    <row r="19" spans="1:34" ht="12.75">
      <c r="A19" s="20"/>
      <c r="B19" s="6"/>
      <c r="C19" s="35"/>
      <c r="D19" s="32"/>
      <c r="E19" s="43"/>
      <c r="F19" s="43"/>
      <c r="G19" s="43"/>
      <c r="H19" s="43"/>
      <c r="I19" s="43"/>
      <c r="J19" s="44"/>
      <c r="K19" s="43"/>
      <c r="L19" s="43"/>
      <c r="M19" s="43"/>
      <c r="N19" s="45"/>
      <c r="O19" s="44"/>
      <c r="P19" s="43"/>
      <c r="Q19" s="43"/>
      <c r="R19" s="43"/>
      <c r="S19" s="45"/>
      <c r="T19" s="44"/>
      <c r="U19" s="43"/>
      <c r="V19" s="43"/>
      <c r="W19" s="43"/>
      <c r="X19" s="45"/>
      <c r="Y19" s="44"/>
      <c r="Z19" s="43"/>
      <c r="AA19" s="43"/>
      <c r="AB19" s="43"/>
      <c r="AC19" s="45"/>
      <c r="AD19" s="44"/>
      <c r="AE19" s="43"/>
      <c r="AF19" s="43"/>
      <c r="AG19" s="43"/>
      <c r="AH19" s="45"/>
    </row>
    <row r="20" spans="1:34" ht="12.75">
      <c r="A20" s="19">
        <v>1</v>
      </c>
      <c r="B20" s="6" t="s">
        <v>80</v>
      </c>
      <c r="C20" s="35">
        <f>D20/$D$22</f>
        <v>0.9873044726625069</v>
      </c>
      <c r="D20" s="32">
        <v>6453569</v>
      </c>
      <c r="E20" s="43">
        <v>99</v>
      </c>
      <c r="F20" s="43">
        <v>100</v>
      </c>
      <c r="G20" s="43">
        <v>100.4</v>
      </c>
      <c r="H20" s="43">
        <v>100.7</v>
      </c>
      <c r="I20" s="43">
        <v>100</v>
      </c>
      <c r="J20" s="44">
        <v>102</v>
      </c>
      <c r="K20" s="43">
        <v>103</v>
      </c>
      <c r="L20" s="43">
        <v>103.5</v>
      </c>
      <c r="M20" s="43">
        <v>103.5</v>
      </c>
      <c r="N20" s="45">
        <v>103</v>
      </c>
      <c r="O20" s="44">
        <v>104.3</v>
      </c>
      <c r="P20" s="43">
        <v>105.9</v>
      </c>
      <c r="Q20" s="43">
        <v>105.9</v>
      </c>
      <c r="R20" s="43">
        <v>106.1</v>
      </c>
      <c r="S20" s="45">
        <v>105.6</v>
      </c>
      <c r="T20" s="44">
        <v>107.3</v>
      </c>
      <c r="U20" s="43">
        <v>108.9</v>
      </c>
      <c r="V20" s="43">
        <v>108.9</v>
      </c>
      <c r="W20" s="43">
        <v>109.3</v>
      </c>
      <c r="X20" s="45">
        <v>108.6</v>
      </c>
      <c r="Y20" s="44">
        <v>110.6</v>
      </c>
      <c r="Z20" s="43">
        <v>111.8</v>
      </c>
      <c r="AA20" s="43">
        <v>112.2</v>
      </c>
      <c r="AB20" s="43">
        <v>112.7</v>
      </c>
      <c r="AC20" s="45">
        <v>111.8</v>
      </c>
      <c r="AD20" s="44">
        <v>113.6</v>
      </c>
      <c r="AE20" s="43">
        <v>115.2</v>
      </c>
      <c r="AF20" s="43">
        <v>115.6</v>
      </c>
      <c r="AG20" s="43"/>
      <c r="AH20" s="45"/>
    </row>
    <row r="21" spans="1:34" ht="12.75">
      <c r="A21" s="17" t="s">
        <v>51</v>
      </c>
      <c r="B21" s="2" t="s">
        <v>65</v>
      </c>
      <c r="C21" s="35">
        <f>D21/$D$22</f>
        <v>0.01269552733749312</v>
      </c>
      <c r="D21" s="32">
        <v>82985</v>
      </c>
      <c r="E21" s="43">
        <v>98.7</v>
      </c>
      <c r="F21" s="43">
        <v>99.8</v>
      </c>
      <c r="G21" s="43">
        <v>100.4</v>
      </c>
      <c r="H21" s="43">
        <v>101.2</v>
      </c>
      <c r="I21" s="43">
        <v>100</v>
      </c>
      <c r="J21" s="44">
        <v>102.1</v>
      </c>
      <c r="K21" s="43">
        <v>103.2</v>
      </c>
      <c r="L21" s="43">
        <v>103.4</v>
      </c>
      <c r="M21" s="43">
        <v>103.1</v>
      </c>
      <c r="N21" s="45">
        <v>103</v>
      </c>
      <c r="O21" s="44">
        <v>103.7</v>
      </c>
      <c r="P21" s="43">
        <v>105.1</v>
      </c>
      <c r="Q21" s="43">
        <v>105.1</v>
      </c>
      <c r="R21" s="43">
        <v>105.3</v>
      </c>
      <c r="S21" s="45">
        <v>104.8</v>
      </c>
      <c r="T21" s="44">
        <v>106.6</v>
      </c>
      <c r="U21" s="43">
        <v>107.6</v>
      </c>
      <c r="V21" s="43">
        <v>107.5</v>
      </c>
      <c r="W21" s="43">
        <v>107.7</v>
      </c>
      <c r="X21" s="45">
        <v>107.3</v>
      </c>
      <c r="Y21" s="44">
        <v>108.6</v>
      </c>
      <c r="Z21" s="43">
        <v>109.7</v>
      </c>
      <c r="AA21" s="43">
        <v>110.2</v>
      </c>
      <c r="AB21" s="43">
        <v>110.8</v>
      </c>
      <c r="AC21" s="45">
        <v>109.8</v>
      </c>
      <c r="AD21" s="44">
        <v>111.4</v>
      </c>
      <c r="AE21" s="43">
        <v>112.7</v>
      </c>
      <c r="AF21" s="43">
        <v>113.1</v>
      </c>
      <c r="AG21" s="43"/>
      <c r="AH21" s="45"/>
    </row>
    <row r="22" spans="1:34" s="73" customFormat="1" ht="25.5">
      <c r="A22" s="66" t="s">
        <v>52</v>
      </c>
      <c r="B22" s="67" t="s">
        <v>81</v>
      </c>
      <c r="C22" s="68">
        <f>D22/$D$22</f>
        <v>1</v>
      </c>
      <c r="D22" s="69">
        <v>6536554</v>
      </c>
      <c r="E22" s="70">
        <v>99</v>
      </c>
      <c r="F22" s="70">
        <v>100</v>
      </c>
      <c r="G22" s="70">
        <v>100.4</v>
      </c>
      <c r="H22" s="70">
        <v>100.7</v>
      </c>
      <c r="I22" s="70">
        <v>100</v>
      </c>
      <c r="J22" s="71">
        <v>102</v>
      </c>
      <c r="K22" s="70">
        <v>103</v>
      </c>
      <c r="L22" s="70">
        <v>103.5</v>
      </c>
      <c r="M22" s="70">
        <v>103.5</v>
      </c>
      <c r="N22" s="72">
        <v>103</v>
      </c>
      <c r="O22" s="71">
        <v>104.3</v>
      </c>
      <c r="P22" s="70">
        <v>105.9</v>
      </c>
      <c r="Q22" s="70">
        <v>105.9</v>
      </c>
      <c r="R22" s="70">
        <v>106.1</v>
      </c>
      <c r="S22" s="72">
        <v>105.6</v>
      </c>
      <c r="T22" s="71">
        <v>107.3</v>
      </c>
      <c r="U22" s="70">
        <v>108.9</v>
      </c>
      <c r="V22" s="70">
        <v>108.8</v>
      </c>
      <c r="W22" s="70">
        <v>109.3</v>
      </c>
      <c r="X22" s="72">
        <v>108.6</v>
      </c>
      <c r="Y22" s="71">
        <v>110.6</v>
      </c>
      <c r="Z22" s="70">
        <v>111.8</v>
      </c>
      <c r="AA22" s="70">
        <v>112.2</v>
      </c>
      <c r="AB22" s="70">
        <v>112.7</v>
      </c>
      <c r="AC22" s="72">
        <v>111.8</v>
      </c>
      <c r="AD22" s="71">
        <v>113.5</v>
      </c>
      <c r="AE22" s="70">
        <v>115.2</v>
      </c>
      <c r="AF22" s="70">
        <v>115.5</v>
      </c>
      <c r="AG22" s="70"/>
      <c r="AH22" s="72"/>
    </row>
    <row r="23" spans="1:34" ht="12.75">
      <c r="A23" s="17"/>
      <c r="C23" s="35"/>
      <c r="D23" s="32"/>
      <c r="E23" s="43"/>
      <c r="F23" s="43"/>
      <c r="G23" s="43"/>
      <c r="H23" s="43"/>
      <c r="I23" s="43"/>
      <c r="J23" s="44"/>
      <c r="K23" s="43"/>
      <c r="L23" s="43"/>
      <c r="M23" s="43"/>
      <c r="N23" s="45"/>
      <c r="O23" s="49"/>
      <c r="P23" s="50"/>
      <c r="Q23" s="50"/>
      <c r="R23" s="50"/>
      <c r="S23" s="51"/>
      <c r="T23" s="44"/>
      <c r="U23" s="43"/>
      <c r="V23" s="43"/>
      <c r="W23" s="43"/>
      <c r="X23" s="45"/>
      <c r="Y23" s="44"/>
      <c r="Z23" s="43"/>
      <c r="AA23" s="43"/>
      <c r="AB23" s="43"/>
      <c r="AC23" s="45"/>
      <c r="AD23" s="44"/>
      <c r="AE23" s="43"/>
      <c r="AF23" s="43"/>
      <c r="AG23" s="43"/>
      <c r="AH23" s="45"/>
    </row>
    <row r="24" spans="1:34" ht="12.75">
      <c r="A24" s="17"/>
      <c r="B24" s="4" t="s">
        <v>9</v>
      </c>
      <c r="C24" s="35"/>
      <c r="D24" s="32"/>
      <c r="E24" s="43"/>
      <c r="F24" s="43"/>
      <c r="G24" s="43"/>
      <c r="H24" s="43"/>
      <c r="I24" s="43"/>
      <c r="J24" s="44"/>
      <c r="K24" s="43"/>
      <c r="L24" s="43"/>
      <c r="M24" s="43"/>
      <c r="N24" s="45"/>
      <c r="O24" s="44"/>
      <c r="P24" s="43"/>
      <c r="Q24" s="43"/>
      <c r="R24" s="43"/>
      <c r="S24" s="45"/>
      <c r="T24" s="44"/>
      <c r="U24" s="43"/>
      <c r="V24" s="43"/>
      <c r="W24" s="43"/>
      <c r="X24" s="45"/>
      <c r="Y24" s="44"/>
      <c r="Z24" s="43"/>
      <c r="AA24" s="43"/>
      <c r="AB24" s="43"/>
      <c r="AC24" s="45"/>
      <c r="AD24" s="44"/>
      <c r="AE24" s="43"/>
      <c r="AF24" s="43"/>
      <c r="AG24" s="43"/>
      <c r="AH24" s="45"/>
    </row>
    <row r="25" spans="1:34" ht="12.75">
      <c r="A25" s="17"/>
      <c r="C25" s="35"/>
      <c r="D25" s="32"/>
      <c r="E25" s="43"/>
      <c r="F25" s="43"/>
      <c r="G25" s="43"/>
      <c r="H25" s="43"/>
      <c r="I25" s="43"/>
      <c r="J25" s="44"/>
      <c r="K25" s="43"/>
      <c r="L25" s="43"/>
      <c r="M25" s="43"/>
      <c r="N25" s="45"/>
      <c r="O25" s="44"/>
      <c r="P25" s="43"/>
      <c r="Q25" s="43"/>
      <c r="R25" s="43"/>
      <c r="S25" s="45"/>
      <c r="T25" s="44"/>
      <c r="U25" s="43"/>
      <c r="V25" s="43"/>
      <c r="W25" s="43"/>
      <c r="X25" s="45"/>
      <c r="Y25" s="44"/>
      <c r="Z25" s="43"/>
      <c r="AA25" s="43"/>
      <c r="AB25" s="43"/>
      <c r="AC25" s="45"/>
      <c r="AD25" s="44"/>
      <c r="AE25" s="43"/>
      <c r="AF25" s="43"/>
      <c r="AG25" s="43"/>
      <c r="AH25" s="45"/>
    </row>
    <row r="26" spans="1:34" ht="15">
      <c r="A26" s="17" t="s">
        <v>11</v>
      </c>
      <c r="B26" s="3" t="s">
        <v>25</v>
      </c>
      <c r="C26" s="36">
        <f>D26/$D$44</f>
        <v>0.9777806471116126</v>
      </c>
      <c r="D26" s="34">
        <v>6391316</v>
      </c>
      <c r="E26" s="43">
        <v>99</v>
      </c>
      <c r="F26" s="43">
        <v>100</v>
      </c>
      <c r="G26" s="43">
        <v>100.3</v>
      </c>
      <c r="H26" s="43">
        <v>100.6</v>
      </c>
      <c r="I26" s="43">
        <v>100</v>
      </c>
      <c r="J26" s="44">
        <v>102</v>
      </c>
      <c r="K26" s="43">
        <v>103</v>
      </c>
      <c r="L26" s="43">
        <v>103.5</v>
      </c>
      <c r="M26" s="43">
        <v>103.6</v>
      </c>
      <c r="N26" s="45">
        <v>103</v>
      </c>
      <c r="O26" s="44">
        <v>104.4</v>
      </c>
      <c r="P26" s="43">
        <v>106</v>
      </c>
      <c r="Q26" s="43">
        <v>106</v>
      </c>
      <c r="R26" s="43">
        <v>106.3</v>
      </c>
      <c r="S26" s="45">
        <v>105.7</v>
      </c>
      <c r="T26" s="44">
        <v>107.5</v>
      </c>
      <c r="U26" s="43">
        <v>109.1</v>
      </c>
      <c r="V26" s="43">
        <v>109.1</v>
      </c>
      <c r="W26" s="43">
        <v>109.5</v>
      </c>
      <c r="X26" s="45">
        <v>108.8</v>
      </c>
      <c r="Y26" s="44">
        <v>110.8</v>
      </c>
      <c r="Z26" s="43">
        <v>112</v>
      </c>
      <c r="AA26" s="43">
        <v>112.4</v>
      </c>
      <c r="AB26" s="43">
        <v>112.9</v>
      </c>
      <c r="AC26" s="45">
        <v>112</v>
      </c>
      <c r="AD26" s="44">
        <v>113.8</v>
      </c>
      <c r="AE26" s="43">
        <v>115.4</v>
      </c>
      <c r="AF26" s="43">
        <v>115.8</v>
      </c>
      <c r="AG26" s="43"/>
      <c r="AH26" s="45"/>
    </row>
    <row r="27" spans="1:34" ht="12.75">
      <c r="A27" s="17" t="s">
        <v>18</v>
      </c>
      <c r="B27" s="2" t="s">
        <v>53</v>
      </c>
      <c r="C27" s="36">
        <f>D27/$D$44</f>
        <v>0.5890892968986411</v>
      </c>
      <c r="D27" s="34">
        <v>3850614</v>
      </c>
      <c r="E27" s="43">
        <v>99.1</v>
      </c>
      <c r="F27" s="43">
        <v>100.2</v>
      </c>
      <c r="G27" s="43">
        <v>100.4</v>
      </c>
      <c r="H27" s="43">
        <v>100.3</v>
      </c>
      <c r="I27" s="43">
        <v>100</v>
      </c>
      <c r="J27" s="44">
        <v>102.3</v>
      </c>
      <c r="K27" s="43">
        <v>103.2</v>
      </c>
      <c r="L27" s="43">
        <v>103.9</v>
      </c>
      <c r="M27" s="43">
        <v>104.2</v>
      </c>
      <c r="N27" s="45">
        <v>103.4</v>
      </c>
      <c r="O27" s="44">
        <v>105.3</v>
      </c>
      <c r="P27" s="43">
        <v>107.3</v>
      </c>
      <c r="Q27" s="43">
        <v>107.3</v>
      </c>
      <c r="R27" s="43">
        <v>107.5</v>
      </c>
      <c r="S27" s="45">
        <v>106.8</v>
      </c>
      <c r="T27" s="44">
        <v>108.6</v>
      </c>
      <c r="U27" s="43">
        <v>111</v>
      </c>
      <c r="V27" s="43">
        <v>111.1</v>
      </c>
      <c r="W27" s="43">
        <v>111.7</v>
      </c>
      <c r="X27" s="45">
        <v>110.6</v>
      </c>
      <c r="Y27" s="44">
        <v>113.5</v>
      </c>
      <c r="Z27" s="43">
        <v>115</v>
      </c>
      <c r="AA27" s="43">
        <v>115.5</v>
      </c>
      <c r="AB27" s="43">
        <v>116.3</v>
      </c>
      <c r="AC27" s="45">
        <v>115</v>
      </c>
      <c r="AD27" s="44">
        <v>117.7</v>
      </c>
      <c r="AE27" s="43">
        <v>119.8</v>
      </c>
      <c r="AF27" s="43">
        <v>120.2</v>
      </c>
      <c r="AG27" s="43"/>
      <c r="AH27" s="45"/>
    </row>
    <row r="28" spans="1:34" ht="12.75">
      <c r="A28" s="17" t="s">
        <v>54</v>
      </c>
      <c r="B28" s="9" t="s">
        <v>55</v>
      </c>
      <c r="C28" s="36">
        <f>D28/$D$44</f>
        <v>0.46039763459461974</v>
      </c>
      <c r="D28" s="34">
        <v>3009414</v>
      </c>
      <c r="E28" s="43">
        <v>99.1</v>
      </c>
      <c r="F28" s="43">
        <v>100.2</v>
      </c>
      <c r="G28" s="43">
        <v>100.4</v>
      </c>
      <c r="H28" s="43">
        <v>100.3</v>
      </c>
      <c r="I28" s="43">
        <v>100</v>
      </c>
      <c r="J28" s="44">
        <v>102.2</v>
      </c>
      <c r="K28" s="43">
        <v>103.1</v>
      </c>
      <c r="L28" s="43">
        <v>103.8</v>
      </c>
      <c r="M28" s="43">
        <v>104.1</v>
      </c>
      <c r="N28" s="45">
        <v>103.3</v>
      </c>
      <c r="O28" s="44">
        <v>105.2</v>
      </c>
      <c r="P28" s="43">
        <v>107.2</v>
      </c>
      <c r="Q28" s="43">
        <v>107.8</v>
      </c>
      <c r="R28" s="43">
        <v>107.9</v>
      </c>
      <c r="S28" s="45">
        <v>107</v>
      </c>
      <c r="T28" s="44">
        <v>109.2</v>
      </c>
      <c r="U28" s="43">
        <v>111.5</v>
      </c>
      <c r="V28" s="43">
        <v>111.6</v>
      </c>
      <c r="W28" s="43">
        <v>112.2</v>
      </c>
      <c r="X28" s="45">
        <v>111.1</v>
      </c>
      <c r="Y28" s="44">
        <v>113.6</v>
      </c>
      <c r="Z28" s="43">
        <v>115.1</v>
      </c>
      <c r="AA28" s="43">
        <v>115.6</v>
      </c>
      <c r="AB28" s="43">
        <v>116.4</v>
      </c>
      <c r="AC28" s="45">
        <v>115.2</v>
      </c>
      <c r="AD28" s="44">
        <v>117.4</v>
      </c>
      <c r="AE28" s="43">
        <v>119.6</v>
      </c>
      <c r="AF28" s="43">
        <v>119.9</v>
      </c>
      <c r="AG28" s="43"/>
      <c r="AH28" s="45"/>
    </row>
    <row r="29" spans="1:34" ht="12.75">
      <c r="A29" s="17" t="s">
        <v>19</v>
      </c>
      <c r="B29" s="8" t="s">
        <v>67</v>
      </c>
      <c r="C29" s="36">
        <f>D29/$D$44</f>
        <v>0.12869166230402135</v>
      </c>
      <c r="D29" s="34">
        <v>841200</v>
      </c>
      <c r="E29" s="43">
        <v>99.1</v>
      </c>
      <c r="F29" s="43">
        <v>100.2</v>
      </c>
      <c r="G29" s="43">
        <v>100.4</v>
      </c>
      <c r="H29" s="43">
        <v>100.3</v>
      </c>
      <c r="I29" s="43">
        <v>100</v>
      </c>
      <c r="J29" s="44">
        <v>102.7</v>
      </c>
      <c r="K29" s="43">
        <v>103.6</v>
      </c>
      <c r="L29" s="43">
        <v>104.3</v>
      </c>
      <c r="M29" s="43">
        <v>104.6</v>
      </c>
      <c r="N29" s="45">
        <v>103.8</v>
      </c>
      <c r="O29" s="44">
        <v>105.7</v>
      </c>
      <c r="P29" s="43">
        <v>107.7</v>
      </c>
      <c r="Q29" s="43">
        <v>105.7</v>
      </c>
      <c r="R29" s="43">
        <v>105.8</v>
      </c>
      <c r="S29" s="45">
        <v>106.2</v>
      </c>
      <c r="T29" s="44">
        <v>106.8</v>
      </c>
      <c r="U29" s="43">
        <v>109.1</v>
      </c>
      <c r="V29" s="43">
        <v>109.2</v>
      </c>
      <c r="W29" s="43">
        <v>109.8</v>
      </c>
      <c r="X29" s="45">
        <v>108.7</v>
      </c>
      <c r="Y29" s="44">
        <v>112.9</v>
      </c>
      <c r="Z29" s="43">
        <v>114.4</v>
      </c>
      <c r="AA29" s="43">
        <v>114.9</v>
      </c>
      <c r="AB29" s="43">
        <v>115.7</v>
      </c>
      <c r="AC29" s="45">
        <v>114.5</v>
      </c>
      <c r="AD29" s="44">
        <v>118.6</v>
      </c>
      <c r="AE29" s="43">
        <v>120.8</v>
      </c>
      <c r="AF29" s="43">
        <v>121.2</v>
      </c>
      <c r="AG29" s="43"/>
      <c r="AH29" s="45"/>
    </row>
    <row r="30" spans="1:34" ht="12.75">
      <c r="A30" s="17" t="s">
        <v>66</v>
      </c>
      <c r="B30" s="8" t="s">
        <v>26</v>
      </c>
      <c r="C30" s="36"/>
      <c r="D30" s="34"/>
      <c r="E30" s="43"/>
      <c r="F30" s="43"/>
      <c r="G30" s="43"/>
      <c r="H30" s="43"/>
      <c r="I30" s="43"/>
      <c r="J30" s="44"/>
      <c r="K30" s="43"/>
      <c r="L30" s="43"/>
      <c r="M30" s="43"/>
      <c r="N30" s="45"/>
      <c r="O30" s="44"/>
      <c r="P30" s="43"/>
      <c r="Q30" s="43"/>
      <c r="R30" s="43"/>
      <c r="S30" s="45"/>
      <c r="T30" s="44"/>
      <c r="U30" s="43"/>
      <c r="V30" s="43"/>
      <c r="W30" s="43"/>
      <c r="X30" s="45"/>
      <c r="Y30" s="44"/>
      <c r="Z30" s="43"/>
      <c r="AA30" s="43"/>
      <c r="AB30" s="43"/>
      <c r="AC30" s="45"/>
      <c r="AD30" s="44"/>
      <c r="AE30" s="43"/>
      <c r="AF30" s="43"/>
      <c r="AG30" s="43"/>
      <c r="AH30" s="45"/>
    </row>
    <row r="31" spans="1:34" ht="12.75">
      <c r="A31" s="17" t="s">
        <v>20</v>
      </c>
      <c r="B31" s="4" t="s">
        <v>27</v>
      </c>
      <c r="C31" s="36">
        <f>D31/$D$44</f>
        <v>0.3125669886609978</v>
      </c>
      <c r="D31" s="34">
        <v>2043111</v>
      </c>
      <c r="E31" s="43">
        <v>98.8</v>
      </c>
      <c r="F31" s="43">
        <v>99.7</v>
      </c>
      <c r="G31" s="43">
        <v>100.3</v>
      </c>
      <c r="H31" s="43">
        <v>101.1</v>
      </c>
      <c r="I31" s="43">
        <v>100</v>
      </c>
      <c r="J31" s="44">
        <v>101.6</v>
      </c>
      <c r="K31" s="43">
        <v>102.9</v>
      </c>
      <c r="L31" s="43">
        <v>103.3</v>
      </c>
      <c r="M31" s="43">
        <v>103.1</v>
      </c>
      <c r="N31" s="45">
        <v>102.7</v>
      </c>
      <c r="O31" s="44">
        <v>103.6</v>
      </c>
      <c r="P31" s="43">
        <v>104.7</v>
      </c>
      <c r="Q31" s="43">
        <v>104.8</v>
      </c>
      <c r="R31" s="43">
        <v>105.2</v>
      </c>
      <c r="S31" s="45">
        <v>104.6</v>
      </c>
      <c r="T31" s="44">
        <v>106.7</v>
      </c>
      <c r="U31" s="43">
        <v>107.4</v>
      </c>
      <c r="V31" s="43">
        <v>107.1</v>
      </c>
      <c r="W31" s="43">
        <v>107.5</v>
      </c>
      <c r="X31" s="45">
        <v>107.2</v>
      </c>
      <c r="Y31" s="44">
        <v>108.2</v>
      </c>
      <c r="Z31" s="43">
        <v>109</v>
      </c>
      <c r="AA31" s="43">
        <v>109.3</v>
      </c>
      <c r="AB31" s="43">
        <v>109.4</v>
      </c>
      <c r="AC31" s="45">
        <v>109</v>
      </c>
      <c r="AD31" s="44">
        <v>109.4</v>
      </c>
      <c r="AE31" s="43">
        <v>110.3</v>
      </c>
      <c r="AF31" s="43">
        <v>110.7</v>
      </c>
      <c r="AG31" s="43"/>
      <c r="AH31" s="45"/>
    </row>
    <row r="32" spans="1:34" ht="12.75">
      <c r="A32" s="17" t="s">
        <v>56</v>
      </c>
      <c r="B32" s="8" t="s">
        <v>57</v>
      </c>
      <c r="C32" s="36">
        <f>D32/$D$44</f>
        <v>0.14152441791194564</v>
      </c>
      <c r="D32" s="34">
        <v>925082</v>
      </c>
      <c r="E32" s="43">
        <v>98.7</v>
      </c>
      <c r="F32" s="43">
        <v>99.3</v>
      </c>
      <c r="G32" s="43">
        <v>100.3</v>
      </c>
      <c r="H32" s="43">
        <v>101.6</v>
      </c>
      <c r="I32" s="43">
        <v>100</v>
      </c>
      <c r="J32" s="44">
        <v>101.4</v>
      </c>
      <c r="K32" s="43">
        <v>103.1</v>
      </c>
      <c r="L32" s="43">
        <v>103.6</v>
      </c>
      <c r="M32" s="43">
        <v>103.4</v>
      </c>
      <c r="N32" s="45">
        <v>102.9</v>
      </c>
      <c r="O32" s="44">
        <v>103.6</v>
      </c>
      <c r="P32" s="43">
        <v>104.3</v>
      </c>
      <c r="Q32" s="43">
        <v>104.2</v>
      </c>
      <c r="R32" s="43">
        <v>105</v>
      </c>
      <c r="S32" s="45">
        <v>104.3</v>
      </c>
      <c r="T32" s="44">
        <v>107</v>
      </c>
      <c r="U32" s="43">
        <v>106.9</v>
      </c>
      <c r="V32" s="43">
        <v>106.2</v>
      </c>
      <c r="W32" s="43">
        <v>106.6</v>
      </c>
      <c r="X32" s="45">
        <v>106.7</v>
      </c>
      <c r="Y32" s="44">
        <v>107</v>
      </c>
      <c r="Z32" s="43">
        <v>107.6</v>
      </c>
      <c r="AA32" s="43">
        <v>107.6</v>
      </c>
      <c r="AB32" s="43">
        <v>107.1</v>
      </c>
      <c r="AC32" s="45">
        <v>107.3</v>
      </c>
      <c r="AD32" s="44">
        <v>106.3</v>
      </c>
      <c r="AE32" s="43">
        <v>106.5</v>
      </c>
      <c r="AF32" s="43">
        <v>106.7</v>
      </c>
      <c r="AG32" s="43"/>
      <c r="AH32" s="45"/>
    </row>
    <row r="33" spans="1:34" ht="12.75">
      <c r="A33" s="17" t="s">
        <v>58</v>
      </c>
      <c r="B33" s="8" t="s">
        <v>59</v>
      </c>
      <c r="C33" s="36">
        <f>D33/$D$44</f>
        <v>0.1710425707490522</v>
      </c>
      <c r="D33" s="34">
        <v>1118029</v>
      </c>
      <c r="E33" s="43">
        <v>98.9</v>
      </c>
      <c r="F33" s="43">
        <v>100</v>
      </c>
      <c r="G33" s="43">
        <v>100.4</v>
      </c>
      <c r="H33" s="43">
        <v>100.7</v>
      </c>
      <c r="I33" s="43">
        <v>100</v>
      </c>
      <c r="J33" s="44">
        <v>101.8</v>
      </c>
      <c r="K33" s="43">
        <v>102.7</v>
      </c>
      <c r="L33" s="43">
        <v>103</v>
      </c>
      <c r="M33" s="43">
        <v>102.8</v>
      </c>
      <c r="N33" s="45">
        <v>102.6</v>
      </c>
      <c r="O33" s="44">
        <v>103.6</v>
      </c>
      <c r="P33" s="43">
        <v>105</v>
      </c>
      <c r="Q33" s="43">
        <v>105.3</v>
      </c>
      <c r="R33" s="43">
        <v>105.4</v>
      </c>
      <c r="S33" s="45">
        <v>104.8</v>
      </c>
      <c r="T33" s="44">
        <v>106.5</v>
      </c>
      <c r="U33" s="43">
        <v>107.8</v>
      </c>
      <c r="V33" s="43">
        <v>107.9</v>
      </c>
      <c r="W33" s="43">
        <v>108.3</v>
      </c>
      <c r="X33" s="45">
        <v>107.6</v>
      </c>
      <c r="Y33" s="44">
        <v>109.2</v>
      </c>
      <c r="Z33" s="43">
        <v>110.2</v>
      </c>
      <c r="AA33" s="43">
        <v>110.7</v>
      </c>
      <c r="AB33" s="43">
        <v>111.3</v>
      </c>
      <c r="AC33" s="45">
        <v>110.3</v>
      </c>
      <c r="AD33" s="44">
        <v>111.9</v>
      </c>
      <c r="AE33" s="43">
        <v>113.5</v>
      </c>
      <c r="AF33" s="43">
        <v>114</v>
      </c>
      <c r="AG33" s="43"/>
      <c r="AH33" s="45"/>
    </row>
    <row r="34" spans="1:34" ht="12.75">
      <c r="A34" s="17" t="s">
        <v>21</v>
      </c>
      <c r="B34" s="4" t="s">
        <v>28</v>
      </c>
      <c r="C34" s="36">
        <f>D34/$D$44</f>
        <v>0.03849061753333637</v>
      </c>
      <c r="D34" s="34">
        <v>251596</v>
      </c>
      <c r="E34" s="43">
        <v>98.7</v>
      </c>
      <c r="F34" s="43">
        <v>99.9</v>
      </c>
      <c r="G34" s="43">
        <v>100.4</v>
      </c>
      <c r="H34" s="43">
        <v>101.1</v>
      </c>
      <c r="I34" s="43">
        <v>100</v>
      </c>
      <c r="J34" s="44">
        <v>101.5</v>
      </c>
      <c r="K34" s="43">
        <v>103</v>
      </c>
      <c r="L34" s="43">
        <v>102.9</v>
      </c>
      <c r="M34" s="43">
        <v>102.9</v>
      </c>
      <c r="N34" s="45">
        <v>102.6</v>
      </c>
      <c r="O34" s="44">
        <v>103.5</v>
      </c>
      <c r="P34" s="43">
        <v>104.4</v>
      </c>
      <c r="Q34" s="43">
        <v>104.3</v>
      </c>
      <c r="R34" s="43">
        <v>104.6</v>
      </c>
      <c r="S34" s="45">
        <v>104.2</v>
      </c>
      <c r="T34" s="44">
        <v>105.1</v>
      </c>
      <c r="U34" s="43">
        <v>105.3</v>
      </c>
      <c r="V34" s="43">
        <v>104.9</v>
      </c>
      <c r="W34" s="43">
        <v>105.1</v>
      </c>
      <c r="X34" s="45">
        <v>105.1</v>
      </c>
      <c r="Y34" s="44">
        <v>105.1</v>
      </c>
      <c r="Z34" s="43">
        <v>105.1</v>
      </c>
      <c r="AA34" s="43">
        <v>105.3</v>
      </c>
      <c r="AB34" s="43">
        <v>105.7</v>
      </c>
      <c r="AC34" s="45">
        <v>105.3</v>
      </c>
      <c r="AD34" s="44">
        <v>105.6</v>
      </c>
      <c r="AE34" s="43">
        <v>106.2</v>
      </c>
      <c r="AF34" s="43">
        <v>106.4</v>
      </c>
      <c r="AG34" s="43"/>
      <c r="AH34" s="45"/>
    </row>
    <row r="35" spans="1:34" ht="12.75">
      <c r="A35" s="17" t="s">
        <v>60</v>
      </c>
      <c r="B35" s="8" t="s">
        <v>61</v>
      </c>
      <c r="C35" s="36"/>
      <c r="D35" s="34"/>
      <c r="E35" s="43"/>
      <c r="F35" s="43"/>
      <c r="G35" s="43"/>
      <c r="H35" s="43"/>
      <c r="I35" s="43"/>
      <c r="J35" s="44"/>
      <c r="K35" s="43"/>
      <c r="L35" s="43"/>
      <c r="M35" s="43"/>
      <c r="N35" s="45"/>
      <c r="O35" s="44"/>
      <c r="P35" s="43"/>
      <c r="Q35" s="43"/>
      <c r="R35" s="43"/>
      <c r="S35" s="45"/>
      <c r="T35" s="44"/>
      <c r="U35" s="43"/>
      <c r="V35" s="43"/>
      <c r="W35" s="43"/>
      <c r="X35" s="45"/>
      <c r="Y35" s="44"/>
      <c r="Z35" s="43"/>
      <c r="AA35" s="43"/>
      <c r="AB35" s="43"/>
      <c r="AC35" s="45"/>
      <c r="AD35" s="44"/>
      <c r="AE35" s="43"/>
      <c r="AF35" s="43"/>
      <c r="AG35" s="43"/>
      <c r="AH35" s="45"/>
    </row>
    <row r="36" spans="1:34" ht="12.75">
      <c r="A36" s="17" t="s">
        <v>62</v>
      </c>
      <c r="B36" s="8" t="s">
        <v>28</v>
      </c>
      <c r="C36" s="36">
        <f>D36/$D$44</f>
        <v>0.03849061753333637</v>
      </c>
      <c r="D36" s="34">
        <v>251596</v>
      </c>
      <c r="E36" s="43">
        <v>98.7</v>
      </c>
      <c r="F36" s="43">
        <v>99.9</v>
      </c>
      <c r="G36" s="43">
        <v>100.3</v>
      </c>
      <c r="H36" s="43">
        <v>101.1</v>
      </c>
      <c r="I36" s="43">
        <v>100</v>
      </c>
      <c r="J36" s="44">
        <v>101.5</v>
      </c>
      <c r="K36" s="43">
        <v>103</v>
      </c>
      <c r="L36" s="43">
        <v>102.9</v>
      </c>
      <c r="M36" s="43">
        <v>102.9</v>
      </c>
      <c r="N36" s="45">
        <v>102.6</v>
      </c>
      <c r="O36" s="44">
        <v>103.5</v>
      </c>
      <c r="P36" s="43">
        <v>104.4</v>
      </c>
      <c r="Q36" s="43">
        <v>104.3</v>
      </c>
      <c r="R36" s="43">
        <v>104.6</v>
      </c>
      <c r="S36" s="45">
        <v>104.2</v>
      </c>
      <c r="T36" s="44">
        <v>105.1</v>
      </c>
      <c r="U36" s="43">
        <v>105.3</v>
      </c>
      <c r="V36" s="43">
        <v>104.9</v>
      </c>
      <c r="W36" s="43">
        <v>105.1</v>
      </c>
      <c r="X36" s="45">
        <v>105.1</v>
      </c>
      <c r="Y36" s="44">
        <v>105.1</v>
      </c>
      <c r="Z36" s="43">
        <v>105.1</v>
      </c>
      <c r="AA36" s="43">
        <v>105.3</v>
      </c>
      <c r="AB36" s="43">
        <v>105.7</v>
      </c>
      <c r="AC36" s="45">
        <v>105.3</v>
      </c>
      <c r="AD36" s="44">
        <v>105.6</v>
      </c>
      <c r="AE36" s="43">
        <v>106.2</v>
      </c>
      <c r="AF36" s="43">
        <v>106.4</v>
      </c>
      <c r="AG36" s="43"/>
      <c r="AH36" s="45"/>
    </row>
    <row r="37" spans="1:34" ht="12.75">
      <c r="A37" s="17" t="s">
        <v>22</v>
      </c>
      <c r="B37" s="4" t="s">
        <v>29</v>
      </c>
      <c r="C37" s="36">
        <f>D37/$D$44</f>
        <v>0.037633744018637345</v>
      </c>
      <c r="D37" s="34">
        <v>245995</v>
      </c>
      <c r="E37" s="43">
        <v>99.5</v>
      </c>
      <c r="F37" s="43">
        <v>100.3</v>
      </c>
      <c r="G37" s="43">
        <v>100.1</v>
      </c>
      <c r="H37" s="43">
        <v>100.1</v>
      </c>
      <c r="I37" s="43">
        <v>100</v>
      </c>
      <c r="J37" s="44">
        <v>99.7</v>
      </c>
      <c r="K37" s="43">
        <v>99.9</v>
      </c>
      <c r="L37" s="43">
        <v>99.6</v>
      </c>
      <c r="M37" s="43">
        <v>98.7</v>
      </c>
      <c r="N37" s="45">
        <v>99.5</v>
      </c>
      <c r="O37" s="44">
        <v>98.4</v>
      </c>
      <c r="P37" s="43">
        <v>98.6</v>
      </c>
      <c r="Q37" s="43">
        <v>98.1</v>
      </c>
      <c r="R37" s="43">
        <v>97.7</v>
      </c>
      <c r="S37" s="45">
        <v>98.2</v>
      </c>
      <c r="T37" s="44">
        <v>98.1</v>
      </c>
      <c r="U37" s="43">
        <v>97.3</v>
      </c>
      <c r="V37" s="43">
        <v>97.4</v>
      </c>
      <c r="W37" s="43">
        <v>97.2</v>
      </c>
      <c r="X37" s="45">
        <v>97.5</v>
      </c>
      <c r="Y37" s="44">
        <v>97.1</v>
      </c>
      <c r="Z37" s="43">
        <v>97.5</v>
      </c>
      <c r="AA37" s="43">
        <v>97.6</v>
      </c>
      <c r="AB37" s="43">
        <v>97.6</v>
      </c>
      <c r="AC37" s="45">
        <v>97.4</v>
      </c>
      <c r="AD37" s="44">
        <v>97.8</v>
      </c>
      <c r="AE37" s="43">
        <v>98.2</v>
      </c>
      <c r="AF37" s="43">
        <v>98.7</v>
      </c>
      <c r="AG37" s="43"/>
      <c r="AH37" s="45"/>
    </row>
    <row r="38" spans="1:34" ht="12.75">
      <c r="A38" s="17" t="s">
        <v>63</v>
      </c>
      <c r="B38" s="8" t="s">
        <v>64</v>
      </c>
      <c r="C38" s="36">
        <f>D38/$D$44</f>
        <v>0.037633744018637345</v>
      </c>
      <c r="D38" s="34">
        <v>245995</v>
      </c>
      <c r="E38" s="43">
        <v>99.5</v>
      </c>
      <c r="F38" s="43">
        <v>100.3</v>
      </c>
      <c r="G38" s="43">
        <v>100.1</v>
      </c>
      <c r="H38" s="43">
        <v>100.1</v>
      </c>
      <c r="I38" s="43">
        <v>100</v>
      </c>
      <c r="J38" s="44">
        <v>99.7</v>
      </c>
      <c r="K38" s="43">
        <v>99.9</v>
      </c>
      <c r="L38" s="43">
        <v>99.6</v>
      </c>
      <c r="M38" s="43">
        <v>98.7</v>
      </c>
      <c r="N38" s="45">
        <v>99.5</v>
      </c>
      <c r="O38" s="44">
        <v>98.4</v>
      </c>
      <c r="P38" s="43">
        <v>98.6</v>
      </c>
      <c r="Q38" s="43">
        <v>98.1</v>
      </c>
      <c r="R38" s="43">
        <v>97.7</v>
      </c>
      <c r="S38" s="45">
        <v>98.2</v>
      </c>
      <c r="T38" s="44">
        <v>98.1</v>
      </c>
      <c r="U38" s="43">
        <v>97.3</v>
      </c>
      <c r="V38" s="43">
        <v>97.4</v>
      </c>
      <c r="W38" s="43">
        <v>97.2</v>
      </c>
      <c r="X38" s="45">
        <v>97.5</v>
      </c>
      <c r="Y38" s="44">
        <v>97.1</v>
      </c>
      <c r="Z38" s="43">
        <v>97.5</v>
      </c>
      <c r="AA38" s="43">
        <v>97.6</v>
      </c>
      <c r="AB38" s="43">
        <v>97.6</v>
      </c>
      <c r="AC38" s="45">
        <v>97.4</v>
      </c>
      <c r="AD38" s="44">
        <v>97.8</v>
      </c>
      <c r="AE38" s="43">
        <v>98.2</v>
      </c>
      <c r="AF38" s="43">
        <v>98.7</v>
      </c>
      <c r="AG38" s="43"/>
      <c r="AH38" s="45"/>
    </row>
    <row r="39" spans="1:34" ht="15">
      <c r="A39" s="17" t="s">
        <v>23</v>
      </c>
      <c r="B39" s="5" t="s">
        <v>30</v>
      </c>
      <c r="C39" s="36">
        <f>D39/$D$44</f>
        <v>0.0025934154295979197</v>
      </c>
      <c r="D39" s="32">
        <v>16952</v>
      </c>
      <c r="E39" s="43">
        <v>98.1</v>
      </c>
      <c r="F39" s="43">
        <v>98.4</v>
      </c>
      <c r="G39" s="43">
        <v>100.1</v>
      </c>
      <c r="H39" s="43">
        <v>103.5</v>
      </c>
      <c r="I39" s="43">
        <v>100</v>
      </c>
      <c r="J39" s="44">
        <v>101.2</v>
      </c>
      <c r="K39" s="43">
        <v>109.2</v>
      </c>
      <c r="L39" s="43">
        <v>106.9</v>
      </c>
      <c r="M39" s="43">
        <v>110.2</v>
      </c>
      <c r="N39" s="45">
        <v>106.9</v>
      </c>
      <c r="O39" s="44">
        <v>112.6</v>
      </c>
      <c r="P39" s="43">
        <v>118.1</v>
      </c>
      <c r="Q39" s="43">
        <v>113.6</v>
      </c>
      <c r="R39" s="43">
        <v>116.6</v>
      </c>
      <c r="S39" s="45">
        <v>115.2</v>
      </c>
      <c r="T39" s="44">
        <v>119.2</v>
      </c>
      <c r="U39" s="43">
        <v>122.6</v>
      </c>
      <c r="V39" s="43">
        <v>125.2</v>
      </c>
      <c r="W39" s="43">
        <v>126.8</v>
      </c>
      <c r="X39" s="45">
        <v>123.4</v>
      </c>
      <c r="Y39" s="44">
        <v>134.1</v>
      </c>
      <c r="Z39" s="43">
        <v>141.9</v>
      </c>
      <c r="AA39" s="43">
        <v>148.4</v>
      </c>
      <c r="AB39" s="43">
        <v>148.5</v>
      </c>
      <c r="AC39" s="45">
        <v>143.2</v>
      </c>
      <c r="AD39" s="44">
        <v>152.7</v>
      </c>
      <c r="AE39" s="43">
        <v>160.4</v>
      </c>
      <c r="AF39" s="43">
        <v>160.4</v>
      </c>
      <c r="AG39" s="43"/>
      <c r="AH39" s="45"/>
    </row>
    <row r="40" spans="1:34" ht="15">
      <c r="A40" s="17" t="s">
        <v>24</v>
      </c>
      <c r="B40" s="3" t="s">
        <v>31</v>
      </c>
      <c r="C40" s="36">
        <f>D40/$D$44</f>
        <v>0.006930410121296329</v>
      </c>
      <c r="D40" s="34">
        <v>45301</v>
      </c>
      <c r="E40" s="43">
        <v>89.6</v>
      </c>
      <c r="F40" s="43">
        <v>96.2</v>
      </c>
      <c r="G40" s="43">
        <v>104.2</v>
      </c>
      <c r="H40" s="43">
        <v>110.1</v>
      </c>
      <c r="I40" s="43">
        <v>100</v>
      </c>
      <c r="J40" s="44">
        <v>109.5</v>
      </c>
      <c r="K40" s="43">
        <v>106.3</v>
      </c>
      <c r="L40" s="43">
        <v>102.3</v>
      </c>
      <c r="M40" s="43">
        <v>93</v>
      </c>
      <c r="N40" s="45">
        <v>102.8</v>
      </c>
      <c r="O40" s="44">
        <v>86.6</v>
      </c>
      <c r="P40" s="43">
        <v>86.8</v>
      </c>
      <c r="Q40" s="43">
        <v>87.3</v>
      </c>
      <c r="R40" s="43">
        <v>84.3</v>
      </c>
      <c r="S40" s="45">
        <v>86.2</v>
      </c>
      <c r="T40" s="44">
        <v>83.6</v>
      </c>
      <c r="U40" s="43">
        <v>79.6</v>
      </c>
      <c r="V40" s="43">
        <v>75.7</v>
      </c>
      <c r="W40" s="43">
        <v>71.3</v>
      </c>
      <c r="X40" s="45">
        <v>77.5</v>
      </c>
      <c r="Y40" s="44">
        <v>71.4</v>
      </c>
      <c r="Z40" s="43">
        <v>69.3</v>
      </c>
      <c r="AA40" s="43">
        <v>68.8</v>
      </c>
      <c r="AB40" s="43">
        <v>68</v>
      </c>
      <c r="AC40" s="45">
        <v>69.4</v>
      </c>
      <c r="AD40" s="44">
        <v>66.8</v>
      </c>
      <c r="AE40" s="43">
        <v>65.6</v>
      </c>
      <c r="AF40" s="43">
        <v>64.4</v>
      </c>
      <c r="AG40" s="43"/>
      <c r="AH40" s="45"/>
    </row>
    <row r="41" spans="1:34" ht="15">
      <c r="A41" s="17"/>
      <c r="B41" s="3"/>
      <c r="C41" s="36"/>
      <c r="D41" s="34"/>
      <c r="E41" s="43"/>
      <c r="F41" s="43"/>
      <c r="G41" s="43"/>
      <c r="H41" s="43"/>
      <c r="I41" s="43"/>
      <c r="J41" s="44"/>
      <c r="K41" s="43"/>
      <c r="L41" s="43"/>
      <c r="M41" s="43"/>
      <c r="N41" s="45"/>
      <c r="O41" s="44"/>
      <c r="P41" s="43"/>
      <c r="Q41" s="43"/>
      <c r="R41" s="43"/>
      <c r="S41" s="45"/>
      <c r="T41" s="44"/>
      <c r="U41" s="43"/>
      <c r="V41" s="43"/>
      <c r="W41" s="43"/>
      <c r="X41" s="45"/>
      <c r="Y41" s="44"/>
      <c r="Z41" s="43"/>
      <c r="AA41" s="43"/>
      <c r="AB41" s="43"/>
      <c r="AC41" s="45"/>
      <c r="AD41" s="44"/>
      <c r="AE41" s="43"/>
      <c r="AF41" s="43"/>
      <c r="AG41" s="43"/>
      <c r="AH41" s="45"/>
    </row>
    <row r="42" spans="1:34" ht="12.75">
      <c r="A42" s="17" t="s">
        <v>52</v>
      </c>
      <c r="B42" s="6" t="s">
        <v>80</v>
      </c>
      <c r="C42" s="36">
        <f>D42/$D$44</f>
        <v>0.9873044726625069</v>
      </c>
      <c r="D42" s="34">
        <v>6453569</v>
      </c>
      <c r="E42" s="43">
        <v>99</v>
      </c>
      <c r="F42" s="43">
        <v>100</v>
      </c>
      <c r="G42" s="43">
        <v>100.4</v>
      </c>
      <c r="H42" s="43">
        <v>100.7</v>
      </c>
      <c r="I42" s="43">
        <v>100</v>
      </c>
      <c r="J42" s="44">
        <v>102</v>
      </c>
      <c r="K42" s="43">
        <v>103</v>
      </c>
      <c r="L42" s="43">
        <v>103.5</v>
      </c>
      <c r="M42" s="43">
        <v>103.5</v>
      </c>
      <c r="N42" s="45">
        <v>103</v>
      </c>
      <c r="O42" s="44">
        <v>104.3</v>
      </c>
      <c r="P42" s="43">
        <v>105.9</v>
      </c>
      <c r="Q42" s="43">
        <v>105.9</v>
      </c>
      <c r="R42" s="43">
        <v>106.1</v>
      </c>
      <c r="S42" s="45">
        <v>105.6</v>
      </c>
      <c r="T42" s="44">
        <v>107.3</v>
      </c>
      <c r="U42" s="43">
        <v>108.9</v>
      </c>
      <c r="V42" s="43">
        <v>108.9</v>
      </c>
      <c r="W42" s="43">
        <v>109.3</v>
      </c>
      <c r="X42" s="45">
        <v>108.6</v>
      </c>
      <c r="Y42" s="44">
        <v>110.6</v>
      </c>
      <c r="Z42" s="43">
        <v>111.8</v>
      </c>
      <c r="AA42" s="43">
        <v>112.2</v>
      </c>
      <c r="AB42" s="43">
        <v>112.7</v>
      </c>
      <c r="AC42" s="45">
        <v>111.8</v>
      </c>
      <c r="AD42" s="44">
        <v>113.6</v>
      </c>
      <c r="AE42" s="43">
        <v>115.2</v>
      </c>
      <c r="AF42" s="43">
        <v>115.6</v>
      </c>
      <c r="AG42" s="43"/>
      <c r="AH42" s="45"/>
    </row>
    <row r="43" spans="1:34" ht="12.75">
      <c r="A43" s="17" t="s">
        <v>14</v>
      </c>
      <c r="B43" s="2" t="s">
        <v>65</v>
      </c>
      <c r="C43" s="36">
        <f>D43/$D$44</f>
        <v>0.01269552733749312</v>
      </c>
      <c r="D43" s="32">
        <v>82985</v>
      </c>
      <c r="E43" s="43">
        <v>98.7</v>
      </c>
      <c r="F43" s="43">
        <v>99.8</v>
      </c>
      <c r="G43" s="43">
        <v>100.4</v>
      </c>
      <c r="H43" s="43">
        <v>101.2</v>
      </c>
      <c r="I43" s="43">
        <v>100</v>
      </c>
      <c r="J43" s="44">
        <v>102.1</v>
      </c>
      <c r="K43" s="43">
        <v>103.2</v>
      </c>
      <c r="L43" s="43">
        <v>103.4</v>
      </c>
      <c r="M43" s="43">
        <v>103.1</v>
      </c>
      <c r="N43" s="45">
        <v>103</v>
      </c>
      <c r="O43" s="44">
        <v>103.7</v>
      </c>
      <c r="P43" s="43">
        <v>105.1</v>
      </c>
      <c r="Q43" s="43">
        <v>105.1</v>
      </c>
      <c r="R43" s="43">
        <v>105.3</v>
      </c>
      <c r="S43" s="45">
        <v>104.8</v>
      </c>
      <c r="T43" s="44">
        <v>106.6</v>
      </c>
      <c r="U43" s="43">
        <v>107.6</v>
      </c>
      <c r="V43" s="43">
        <v>107.5</v>
      </c>
      <c r="W43" s="43">
        <v>107.7</v>
      </c>
      <c r="X43" s="45">
        <v>107.3</v>
      </c>
      <c r="Y43" s="44">
        <v>108.6</v>
      </c>
      <c r="Z43" s="43">
        <v>109.7</v>
      </c>
      <c r="AA43" s="43">
        <v>110.2</v>
      </c>
      <c r="AB43" s="43">
        <v>110.8</v>
      </c>
      <c r="AC43" s="45">
        <v>109.8</v>
      </c>
      <c r="AD43" s="44">
        <v>111.4</v>
      </c>
      <c r="AE43" s="43">
        <v>112.7</v>
      </c>
      <c r="AF43" s="43">
        <v>113.1</v>
      </c>
      <c r="AG43" s="43"/>
      <c r="AH43" s="45"/>
    </row>
    <row r="44" spans="1:34" ht="25.5">
      <c r="A44" s="21" t="s">
        <v>17</v>
      </c>
      <c r="B44" s="67" t="s">
        <v>81</v>
      </c>
      <c r="C44" s="37">
        <f>D44/$D$44</f>
        <v>1</v>
      </c>
      <c r="D44" s="33">
        <v>6536554</v>
      </c>
      <c r="E44" s="46">
        <v>99</v>
      </c>
      <c r="F44" s="46">
        <v>100</v>
      </c>
      <c r="G44" s="46">
        <v>100.4</v>
      </c>
      <c r="H44" s="46">
        <v>100.7</v>
      </c>
      <c r="I44" s="46">
        <v>100</v>
      </c>
      <c r="J44" s="47">
        <v>102</v>
      </c>
      <c r="K44" s="46">
        <v>103</v>
      </c>
      <c r="L44" s="46">
        <v>103.5</v>
      </c>
      <c r="M44" s="46">
        <v>103.5</v>
      </c>
      <c r="N44" s="48">
        <v>103</v>
      </c>
      <c r="O44" s="47">
        <v>104.3</v>
      </c>
      <c r="P44" s="46">
        <v>105.9</v>
      </c>
      <c r="Q44" s="46">
        <v>105.9</v>
      </c>
      <c r="R44" s="46">
        <v>106.1</v>
      </c>
      <c r="S44" s="48">
        <v>105.6</v>
      </c>
      <c r="T44" s="47">
        <v>107.3</v>
      </c>
      <c r="U44" s="46">
        <v>108.9</v>
      </c>
      <c r="V44" s="46">
        <v>108.8</v>
      </c>
      <c r="W44" s="46">
        <v>109.3</v>
      </c>
      <c r="X44" s="48">
        <v>108.6</v>
      </c>
      <c r="Y44" s="47">
        <v>110.6</v>
      </c>
      <c r="Z44" s="46">
        <v>111.8</v>
      </c>
      <c r="AA44" s="46">
        <v>112.2</v>
      </c>
      <c r="AB44" s="46">
        <v>112.7</v>
      </c>
      <c r="AC44" s="48">
        <v>111.8</v>
      </c>
      <c r="AD44" s="47">
        <v>113.5</v>
      </c>
      <c r="AE44" s="46">
        <v>115.2</v>
      </c>
      <c r="AF44" s="46">
        <v>115.5</v>
      </c>
      <c r="AG44" s="46"/>
      <c r="AH44" s="48"/>
    </row>
  </sheetData>
  <printOptions/>
  <pageMargins left="0.84" right="0.32" top="0.36" bottom="0.3937007874015748" header="0.26" footer="0.5118110236220472"/>
  <pageSetup horizontalDpi="600" verticalDpi="600" orientation="landscape" paperSize="9" scale="90" r:id="rId2"/>
  <colBreaks count="3" manualBreakCount="3">
    <brk id="14" max="65535" man="1"/>
    <brk id="24" max="65535" man="1"/>
    <brk id="2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44"/>
  <sheetViews>
    <sheetView workbookViewId="0" topLeftCell="A1">
      <pane xSplit="2" ySplit="9" topLeftCell="T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E16" sqref="AE16"/>
    </sheetView>
  </sheetViews>
  <sheetFormatPr defaultColWidth="9.140625" defaultRowHeight="12.75"/>
  <cols>
    <col min="1" max="1" width="6.8515625" style="7" customWidth="1"/>
    <col min="2" max="2" width="30.421875" style="9" customWidth="1"/>
    <col min="3" max="4" width="8.28125" style="9" customWidth="1"/>
    <col min="5" max="29" width="7.7109375" style="9" customWidth="1"/>
    <col min="30" max="16384" width="11.421875" style="9" customWidth="1"/>
  </cols>
  <sheetData>
    <row r="2" spans="5:25" ht="12.75">
      <c r="E2" s="4" t="s">
        <v>8</v>
      </c>
      <c r="O2" s="4" t="s">
        <v>8</v>
      </c>
      <c r="Y2" s="9" t="s">
        <v>8</v>
      </c>
    </row>
    <row r="3" spans="5:15" ht="12.75">
      <c r="E3" s="4"/>
      <c r="O3" s="4"/>
    </row>
    <row r="4" spans="5:25" ht="12.75">
      <c r="E4" s="4" t="s">
        <v>42</v>
      </c>
      <c r="O4" s="4" t="s">
        <v>42</v>
      </c>
      <c r="Y4" s="9" t="s">
        <v>42</v>
      </c>
    </row>
    <row r="6" ht="12.75">
      <c r="B6" s="9" t="s">
        <v>75</v>
      </c>
    </row>
    <row r="7" spans="1:29" ht="12.75">
      <c r="A7" s="13"/>
      <c r="B7" s="14" t="s">
        <v>10</v>
      </c>
      <c r="C7" s="23" t="s">
        <v>68</v>
      </c>
      <c r="D7" s="23"/>
      <c r="E7" s="25"/>
      <c r="F7" s="15"/>
      <c r="G7" s="15"/>
      <c r="H7" s="15"/>
      <c r="I7" s="15"/>
      <c r="J7" s="25"/>
      <c r="K7" s="15"/>
      <c r="L7" s="15"/>
      <c r="M7" s="15"/>
      <c r="N7" s="16"/>
      <c r="O7" s="15"/>
      <c r="P7" s="15"/>
      <c r="Q7" s="15"/>
      <c r="R7" s="15"/>
      <c r="S7" s="15"/>
      <c r="T7" s="25"/>
      <c r="U7" s="15"/>
      <c r="V7" s="15"/>
      <c r="W7" s="15"/>
      <c r="X7" s="16"/>
      <c r="Y7" s="25"/>
      <c r="Z7" s="15"/>
      <c r="AA7" s="15"/>
      <c r="AB7" s="15"/>
      <c r="AC7" s="16"/>
    </row>
    <row r="8" spans="1:29" ht="12.75">
      <c r="A8" s="17"/>
      <c r="C8" s="1" t="s">
        <v>6</v>
      </c>
      <c r="D8" s="52">
        <v>1000</v>
      </c>
      <c r="E8" s="19">
        <v>2001</v>
      </c>
      <c r="F8" s="12"/>
      <c r="G8" s="12"/>
      <c r="H8" s="12"/>
      <c r="I8" s="12"/>
      <c r="J8" s="19">
        <v>2002</v>
      </c>
      <c r="K8" s="12"/>
      <c r="L8" s="12"/>
      <c r="M8" s="12"/>
      <c r="N8" s="26"/>
      <c r="O8" s="12">
        <v>2003</v>
      </c>
      <c r="P8" s="12"/>
      <c r="Q8" s="12"/>
      <c r="R8" s="12"/>
      <c r="S8" s="12"/>
      <c r="T8" s="19">
        <v>2004</v>
      </c>
      <c r="U8" s="12"/>
      <c r="V8" s="12"/>
      <c r="X8" s="18"/>
      <c r="Y8" s="19" t="s">
        <v>83</v>
      </c>
      <c r="Z8" s="12"/>
      <c r="AA8" s="12"/>
      <c r="AC8" s="18"/>
    </row>
    <row r="9" spans="1:29" ht="12.75">
      <c r="A9" s="21"/>
      <c r="B9" s="11"/>
      <c r="C9" s="24" t="s">
        <v>5</v>
      </c>
      <c r="D9" s="24" t="s">
        <v>70</v>
      </c>
      <c r="E9" s="57" t="s">
        <v>32</v>
      </c>
      <c r="F9" s="53" t="s">
        <v>33</v>
      </c>
      <c r="G9" s="53" t="s">
        <v>34</v>
      </c>
      <c r="H9" s="53" t="s">
        <v>35</v>
      </c>
      <c r="I9" s="53" t="s">
        <v>40</v>
      </c>
      <c r="J9" s="57" t="s">
        <v>32</v>
      </c>
      <c r="K9" s="53" t="s">
        <v>33</v>
      </c>
      <c r="L9" s="53" t="s">
        <v>34</v>
      </c>
      <c r="M9" s="53" t="s">
        <v>35</v>
      </c>
      <c r="N9" s="58" t="s">
        <v>40</v>
      </c>
      <c r="O9" s="53" t="s">
        <v>32</v>
      </c>
      <c r="P9" s="53" t="s">
        <v>33</v>
      </c>
      <c r="Q9" s="53" t="s">
        <v>34</v>
      </c>
      <c r="R9" s="53" t="s">
        <v>35</v>
      </c>
      <c r="S9" s="53" t="s">
        <v>40</v>
      </c>
      <c r="T9" s="57" t="s">
        <v>32</v>
      </c>
      <c r="U9" s="53" t="s">
        <v>33</v>
      </c>
      <c r="V9" s="53" t="s">
        <v>34</v>
      </c>
      <c r="W9" s="53" t="s">
        <v>35</v>
      </c>
      <c r="X9" s="58" t="s">
        <v>40</v>
      </c>
      <c r="Y9" s="57" t="s">
        <v>32</v>
      </c>
      <c r="Z9" s="53" t="s">
        <v>33</v>
      </c>
      <c r="AA9" s="53" t="s">
        <v>34</v>
      </c>
      <c r="AB9" s="53" t="s">
        <v>35</v>
      </c>
      <c r="AC9" s="58" t="s">
        <v>40</v>
      </c>
    </row>
    <row r="10" spans="1:29" ht="12.75">
      <c r="A10" s="17" t="s">
        <v>45</v>
      </c>
      <c r="B10" s="2" t="s">
        <v>0</v>
      </c>
      <c r="C10" s="35">
        <f aca="true" t="shared" si="0" ref="C10:C18">D10/$D$22</f>
        <v>0.005854919885921542</v>
      </c>
      <c r="D10" s="32">
        <v>38271</v>
      </c>
      <c r="E10" s="49">
        <f>(Kuntayhtymät!J10-Kuntayhtymät!E10)/Kuntayhtymät!E10*100</f>
        <v>3.643724696356284</v>
      </c>
      <c r="F10" s="50">
        <f>(Kuntayhtymät!K10-Kuntayhtymät!F10)/Kuntayhtymät!F10*100</f>
        <v>3.5035035035035036</v>
      </c>
      <c r="G10" s="50">
        <f>(Kuntayhtymät!L10-Kuntayhtymät!G10)/Kuntayhtymät!G10*100</f>
        <v>3.2868525896414313</v>
      </c>
      <c r="H10" s="50">
        <f>(Kuntayhtymät!M10-Kuntayhtymät!H10)/Kuntayhtymät!H10*100</f>
        <v>2.4777006937561943</v>
      </c>
      <c r="I10" s="51">
        <f>(Kuntayhtymät!N10-Kuntayhtymät!I10)/Kuntayhtymät!I10*100</f>
        <v>3.200000000000003</v>
      </c>
      <c r="J10" s="49">
        <f>(Kuntayhtymät!O10-Kuntayhtymät!J10)/Kuntayhtymät!J10*100</f>
        <v>1.953125</v>
      </c>
      <c r="K10" s="50">
        <f>(Kuntayhtymät!P10-Kuntayhtymät!K10)/Kuntayhtymät!K10*100</f>
        <v>2.7079303675048325</v>
      </c>
      <c r="L10" s="50">
        <f>(Kuntayhtymät!Q10-Kuntayhtymät!L10)/Kuntayhtymät!L10*100</f>
        <v>2.314368370298931</v>
      </c>
      <c r="M10" s="50">
        <f>(Kuntayhtymät!R10-Kuntayhtymät!M10)/Kuntayhtymät!M10*100</f>
        <v>2.9013539651837523</v>
      </c>
      <c r="N10" s="51">
        <f>(Kuntayhtymät!S10-Kuntayhtymät!N10)/Kuntayhtymät!N10*100</f>
        <v>2.5193798449612346</v>
      </c>
      <c r="O10" s="49">
        <f>(Kuntayhtymät!T10-Kuntayhtymät!O10)/Kuntayhtymät!O10*100</f>
        <v>2.8735632183908044</v>
      </c>
      <c r="P10" s="50">
        <f>(Kuntayhtymät!U10-Kuntayhtymät!P10)/Kuntayhtymät!P10*100</f>
        <v>2.4482109227871884</v>
      </c>
      <c r="Q10" s="50">
        <f>(Kuntayhtymät!V10-Kuntayhtymät!Q10)/Kuntayhtymät!Q10*100</f>
        <v>2.35626767200754</v>
      </c>
      <c r="R10" s="50">
        <f>(Kuntayhtymät!W10-Kuntayhtymät!R10)/Kuntayhtymät!R10*100</f>
        <v>2.3496240601503757</v>
      </c>
      <c r="S10" s="51">
        <f>(Kuntayhtymät!X10-Kuntayhtymät!S10)/Kuntayhtymät!S10*100</f>
        <v>2.457466918714564</v>
      </c>
      <c r="T10" s="49">
        <f>(Kuntayhtymät!Y10-Kuntayhtymät!T10)/Kuntayhtymät!T10*100</f>
        <v>2.793296089385475</v>
      </c>
      <c r="U10" s="50">
        <f>(Kuntayhtymät!Z10-Kuntayhtymät!U10)/Kuntayhtymät!U10*100</f>
        <v>2.5735294117647034</v>
      </c>
      <c r="V10" s="50">
        <f>(Kuntayhtymät!AA10-Kuntayhtymät!V10)/Kuntayhtymät!V10*100</f>
        <v>3.499079189686935</v>
      </c>
      <c r="W10" s="50">
        <f>(Kuntayhtymät!AB10-Kuntayhtymät!W10)/Kuntayhtymät!W10*100</f>
        <v>4.132231404958678</v>
      </c>
      <c r="X10" s="51">
        <f>(Kuntayhtymät!AC10-Kuntayhtymät!X10)/Kuntayhtymät!X10*100</f>
        <v>3.2287822878228782</v>
      </c>
      <c r="Y10" s="49">
        <f>(Kuntayhtymät!AD10-Kuntayhtymät!Y10)/Kuntayhtymät!Y10*100</f>
        <v>3.532608695652166</v>
      </c>
      <c r="Z10" s="50">
        <f>(Kuntayhtymät!AE10-Kuntayhtymät!Z10)/Kuntayhtymät!Z10*100</f>
        <v>3.8530465949820893</v>
      </c>
      <c r="AA10" s="50">
        <f>(Kuntayhtymät!AF10-Kuntayhtymät!AA10)/Kuntayhtymät!AA10*100</f>
        <v>3.4697508896797076</v>
      </c>
      <c r="AB10" s="50"/>
      <c r="AC10" s="51"/>
    </row>
    <row r="11" spans="1:29" ht="12.75">
      <c r="A11" s="17" t="s">
        <v>44</v>
      </c>
      <c r="B11" s="2" t="s">
        <v>4</v>
      </c>
      <c r="C11" s="35">
        <f t="shared" si="0"/>
        <v>0.7842447258907369</v>
      </c>
      <c r="D11" s="32">
        <v>5126258</v>
      </c>
      <c r="E11" s="44">
        <f>(Kuntayhtymät!J11-Kuntayhtymät!E11)/Kuntayhtymät!E11*100</f>
        <v>2.929292929292935</v>
      </c>
      <c r="F11" s="43">
        <f>(Kuntayhtymät!K11-Kuntayhtymät!F11)/Kuntayhtymät!F11*100</f>
        <v>2.9000000000000057</v>
      </c>
      <c r="G11" s="43">
        <f>(Kuntayhtymät!L11-Kuntayhtymät!G11)/Kuntayhtymät!G11*100</f>
        <v>3.0876494023904324</v>
      </c>
      <c r="H11" s="43">
        <f>(Kuntayhtymät!M11-Kuntayhtymät!H11)/Kuntayhtymät!H11*100</f>
        <v>2.87984111221449</v>
      </c>
      <c r="I11" s="45">
        <f>(Kuntayhtymät!N11-Kuntayhtymät!I11)/Kuntayhtymät!I11*100</f>
        <v>3</v>
      </c>
      <c r="J11" s="44">
        <f>(Kuntayhtymät!O11-Kuntayhtymät!J11)/Kuntayhtymät!J11*100</f>
        <v>2.4533856722276743</v>
      </c>
      <c r="K11" s="43">
        <f>(Kuntayhtymät!P11-Kuntayhtymät!K11)/Kuntayhtymät!K11*100</f>
        <v>3.1098153547133025</v>
      </c>
      <c r="L11" s="43">
        <f>(Kuntayhtymät!Q11-Kuntayhtymät!L11)/Kuntayhtymät!L11*100</f>
        <v>2.5120772946859846</v>
      </c>
      <c r="M11" s="43">
        <f>(Kuntayhtymät!R11-Kuntayhtymät!M11)/Kuntayhtymät!M11*100</f>
        <v>2.6061776061776087</v>
      </c>
      <c r="N11" s="45">
        <f>(Kuntayhtymät!S11-Kuntayhtymät!N11)/Kuntayhtymät!N11*100</f>
        <v>2.6213592233009737</v>
      </c>
      <c r="O11" s="44">
        <f>(Kuntayhtymät!T11-Kuntayhtymät!O11)/Kuntayhtymät!O11*100</f>
        <v>2.969348659003826</v>
      </c>
      <c r="P11" s="43">
        <f>(Kuntayhtymät!U11-Kuntayhtymät!P11)/Kuntayhtymät!P11*100</f>
        <v>2.8275212064090485</v>
      </c>
      <c r="Q11" s="43">
        <f>(Kuntayhtymät!V11-Kuntayhtymät!Q11)/Kuntayhtymät!Q11*100</f>
        <v>2.733270499528752</v>
      </c>
      <c r="R11" s="43">
        <f>(Kuntayhtymät!W11-Kuntayhtymät!R11)/Kuntayhtymät!R11*100</f>
        <v>2.9162746942615323</v>
      </c>
      <c r="S11" s="45">
        <f>(Kuntayhtymät!X11-Kuntayhtymät!S11)/Kuntayhtymät!S11*100</f>
        <v>2.932828760643325</v>
      </c>
      <c r="T11" s="44">
        <f>(Kuntayhtymät!Y11-Kuntayhtymät!T11)/Kuntayhtymät!T11*100</f>
        <v>3.0697674418604626</v>
      </c>
      <c r="U11" s="43">
        <f>(Kuntayhtymät!Z11-Kuntayhtymät!U11)/Kuntayhtymät!U11*100</f>
        <v>2.566452795600377</v>
      </c>
      <c r="V11" s="43">
        <f>(Kuntayhtymät!AA11-Kuntayhtymät!V11)/Kuntayhtymät!V11*100</f>
        <v>3.027522935779814</v>
      </c>
      <c r="W11" s="43">
        <f>(Kuntayhtymät!AB11-Kuntayhtymät!W11)/Kuntayhtymät!W11*100</f>
        <v>3.1078610603290597</v>
      </c>
      <c r="X11" s="45">
        <f>(Kuntayhtymät!AC11-Kuntayhtymät!X11)/Kuntayhtymät!X11*100</f>
        <v>2.849264705882361</v>
      </c>
      <c r="Y11" s="44">
        <f>(Kuntayhtymät!AD11-Kuntayhtymät!Y11)/Kuntayhtymät!Y11*100</f>
        <v>2.5270758122743655</v>
      </c>
      <c r="Z11" s="43">
        <f>(Kuntayhtymät!AE11-Kuntayhtymät!Z11)/Kuntayhtymät!Z11*100</f>
        <v>2.949061662198389</v>
      </c>
      <c r="AA11" s="43">
        <f>(Kuntayhtymät!AF11-Kuntayhtymät!AA11)/Kuntayhtymät!AA11*100</f>
        <v>2.760463045414077</v>
      </c>
      <c r="AB11" s="43"/>
      <c r="AC11" s="45"/>
    </row>
    <row r="12" spans="1:29" ht="12.75">
      <c r="A12" s="17" t="s">
        <v>43</v>
      </c>
      <c r="B12" s="9" t="s">
        <v>1</v>
      </c>
      <c r="C12" s="35">
        <f t="shared" si="0"/>
        <v>0.09716557072732819</v>
      </c>
      <c r="D12" s="32">
        <v>635128</v>
      </c>
      <c r="E12" s="44">
        <f>(Kuntayhtymät!J12-Kuntayhtymät!E12)/Kuntayhtymät!E12*100</f>
        <v>3.54251012145749</v>
      </c>
      <c r="F12" s="43">
        <f>(Kuntayhtymät!K12-Kuntayhtymät!F12)/Kuntayhtymät!F12*100</f>
        <v>3.4034034034033946</v>
      </c>
      <c r="G12" s="43">
        <f>(Kuntayhtymät!L12-Kuntayhtymät!G12)/Kuntayhtymät!G12*100</f>
        <v>3.1904287138584277</v>
      </c>
      <c r="H12" s="43">
        <f>(Kuntayhtymät!M12-Kuntayhtymät!H12)/Kuntayhtymät!H12*100</f>
        <v>2.1803766105054394</v>
      </c>
      <c r="I12" s="45">
        <f>(Kuntayhtymät!N12-Kuntayhtymät!I12)/Kuntayhtymät!I12*100</f>
        <v>3</v>
      </c>
      <c r="J12" s="44">
        <f>(Kuntayhtymät!O12-Kuntayhtymät!J12)/Kuntayhtymät!J12*100</f>
        <v>1.466275659824047</v>
      </c>
      <c r="K12" s="43">
        <f>(Kuntayhtymät!P12-Kuntayhtymät!K12)/Kuntayhtymät!K12*100</f>
        <v>2.0329138431752263</v>
      </c>
      <c r="L12" s="43">
        <f>(Kuntayhtymät!Q12-Kuntayhtymät!L12)/Kuntayhtymät!L12*100</f>
        <v>1.4492753623188406</v>
      </c>
      <c r="M12" s="43">
        <f>(Kuntayhtymät!R12-Kuntayhtymät!M12)/Kuntayhtymät!M12*100</f>
        <v>2.230843840931146</v>
      </c>
      <c r="N12" s="45">
        <f>(Kuntayhtymät!S12-Kuntayhtymät!N12)/Kuntayhtymät!N12*100</f>
        <v>1.8446601941747627</v>
      </c>
      <c r="O12" s="44">
        <f>(Kuntayhtymät!T12-Kuntayhtymät!O12)/Kuntayhtymät!O12*100</f>
        <v>2.504816955684016</v>
      </c>
      <c r="P12" s="43">
        <f>(Kuntayhtymät!U12-Kuntayhtymät!P12)/Kuntayhtymät!P12*100</f>
        <v>2.2770398481973353</v>
      </c>
      <c r="Q12" s="43">
        <f>(Kuntayhtymät!V12-Kuntayhtymät!Q12)/Kuntayhtymät!Q12*100</f>
        <v>2.666666666666664</v>
      </c>
      <c r="R12" s="43">
        <f>(Kuntayhtymät!W12-Kuntayhtymät!R12)/Kuntayhtymät!R12*100</f>
        <v>2.6565464895635644</v>
      </c>
      <c r="S12" s="45">
        <f>(Kuntayhtymät!X12-Kuntayhtymät!S12)/Kuntayhtymät!S12*100</f>
        <v>2.5738798856053275</v>
      </c>
      <c r="T12" s="44">
        <f>(Kuntayhtymät!Y12-Kuntayhtymät!T12)/Kuntayhtymät!T12*100</f>
        <v>2.819548872180451</v>
      </c>
      <c r="U12" s="43">
        <f>(Kuntayhtymät!Z12-Kuntayhtymät!U12)/Kuntayhtymät!U12*100</f>
        <v>2.5974025974025947</v>
      </c>
      <c r="V12" s="43">
        <f>(Kuntayhtymät!AA12-Kuntayhtymät!V12)/Kuntayhtymät!V12*100</f>
        <v>3.1539888682745874</v>
      </c>
      <c r="W12" s="43">
        <f>(Kuntayhtymät!AB12-Kuntayhtymät!W12)/Kuntayhtymät!W12*100</f>
        <v>3.4195933456561947</v>
      </c>
      <c r="X12" s="45">
        <f>(Kuntayhtymät!AC12-Kuntayhtymät!X12)/Kuntayhtymät!X12*100</f>
        <v>2.9739776951672887</v>
      </c>
      <c r="Y12" s="44">
        <f>(Kuntayhtymät!AD12-Kuntayhtymät!Y12)/Kuntayhtymät!Y12*100</f>
        <v>3.1078610603290597</v>
      </c>
      <c r="Z12" s="43">
        <f>(Kuntayhtymät!AE12-Kuntayhtymät!Z12)/Kuntayhtymät!Z12*100</f>
        <v>3.345388788426766</v>
      </c>
      <c r="AA12" s="43">
        <f>(Kuntayhtymät!AF12-Kuntayhtymät!AA12)/Kuntayhtymät!AA12*100</f>
        <v>3.0575539568345245</v>
      </c>
      <c r="AB12" s="43"/>
      <c r="AC12" s="45"/>
    </row>
    <row r="13" spans="1:29" ht="12.75">
      <c r="A13" s="17" t="s">
        <v>46</v>
      </c>
      <c r="B13" s="9" t="s">
        <v>12</v>
      </c>
      <c r="C13" s="35">
        <f t="shared" si="0"/>
        <v>0.6870791551634088</v>
      </c>
      <c r="D13" s="32">
        <v>4491130</v>
      </c>
      <c r="E13" s="44">
        <f>(Kuntayhtymät!J13-Kuntayhtymät!E13)/Kuntayhtymät!E13*100</f>
        <v>2.929292929292935</v>
      </c>
      <c r="F13" s="43">
        <f>(Kuntayhtymät!K13-Kuntayhtymät!F13)/Kuntayhtymät!F13*100</f>
        <v>2.9000000000000057</v>
      </c>
      <c r="G13" s="43">
        <f>(Kuntayhtymät!L13-Kuntayhtymät!G13)/Kuntayhtymät!G13*100</f>
        <v>3.0876494023904324</v>
      </c>
      <c r="H13" s="43">
        <f>(Kuntayhtymät!M13-Kuntayhtymät!H13)/Kuntayhtymät!H13*100</f>
        <v>3.081510934393647</v>
      </c>
      <c r="I13" s="45">
        <f>(Kuntayhtymät!N13-Kuntayhtymät!I13)/Kuntayhtymät!I13*100</f>
        <v>3</v>
      </c>
      <c r="J13" s="44">
        <f>(Kuntayhtymät!O13-Kuntayhtymät!J13)/Kuntayhtymät!J13*100</f>
        <v>2.5515210991167754</v>
      </c>
      <c r="K13" s="43">
        <f>(Kuntayhtymät!P13-Kuntayhtymät!K13)/Kuntayhtymät!K13*100</f>
        <v>3.206997084548102</v>
      </c>
      <c r="L13" s="43">
        <f>(Kuntayhtymät!Q13-Kuntayhtymät!L13)/Kuntayhtymät!L13*100</f>
        <v>2.705314009661833</v>
      </c>
      <c r="M13" s="43">
        <f>(Kuntayhtymät!R13-Kuntayhtymät!M13)/Kuntayhtymät!M13*100</f>
        <v>2.603664416586309</v>
      </c>
      <c r="N13" s="45">
        <f>(Kuntayhtymät!S13-Kuntayhtymät!N13)/Kuntayhtymät!N13*100</f>
        <v>2.8155339805825297</v>
      </c>
      <c r="O13" s="44">
        <f>(Kuntayhtymät!T13-Kuntayhtymät!O13)/Kuntayhtymät!O13*100</f>
        <v>3.0622009569378017</v>
      </c>
      <c r="P13" s="43">
        <f>(Kuntayhtymät!U13-Kuntayhtymät!P13)/Kuntayhtymät!P13*100</f>
        <v>2.91902071563088</v>
      </c>
      <c r="Q13" s="43">
        <f>(Kuntayhtymät!V13-Kuntayhtymät!Q13)/Kuntayhtymät!Q13*100</f>
        <v>2.728127939793044</v>
      </c>
      <c r="R13" s="43">
        <f>(Kuntayhtymät!W13-Kuntayhtymät!R13)/Kuntayhtymät!R13*100</f>
        <v>3.0075187969924704</v>
      </c>
      <c r="S13" s="45">
        <f>(Kuntayhtymät!X13-Kuntayhtymät!S13)/Kuntayhtymät!S13*100</f>
        <v>2.8328611898016995</v>
      </c>
      <c r="T13" s="44">
        <f>(Kuntayhtymät!Y13-Kuntayhtymät!T13)/Kuntayhtymät!T13*100</f>
        <v>2.971216341689882</v>
      </c>
      <c r="U13" s="43">
        <f>(Kuntayhtymät!Z13-Kuntayhtymät!U13)/Kuntayhtymät!U13*100</f>
        <v>2.561756633119851</v>
      </c>
      <c r="V13" s="43">
        <f>(Kuntayhtymät!AA13-Kuntayhtymät!V13)/Kuntayhtymät!V13*100</f>
        <v>2.930402930402933</v>
      </c>
      <c r="W13" s="43">
        <f>(Kuntayhtymät!AB13-Kuntayhtymät!W13)/Kuntayhtymät!W13*100</f>
        <v>3.0109489051094998</v>
      </c>
      <c r="X13" s="45">
        <f>(Kuntayhtymät!AC13-Kuntayhtymät!X13)/Kuntayhtymät!X13*100</f>
        <v>2.9384756657483826</v>
      </c>
      <c r="Y13" s="44">
        <f>(Kuntayhtymät!AD13-Kuntayhtymät!Y13)/Kuntayhtymät!Y13*100</f>
        <v>2.5247971145175807</v>
      </c>
      <c r="Z13" s="43">
        <f>(Kuntayhtymät!AE13-Kuntayhtymät!Z13)/Kuntayhtymät!Z13*100</f>
        <v>2.8545941123996457</v>
      </c>
      <c r="AA13" s="43">
        <f>(Kuntayhtymät!AF13-Kuntayhtymät!AA13)/Kuntayhtymät!AA13*100</f>
        <v>2.7580071174377174</v>
      </c>
      <c r="AB13" s="43"/>
      <c r="AC13" s="45"/>
    </row>
    <row r="14" spans="1:29" ht="12.75">
      <c r="A14" s="17" t="s">
        <v>47</v>
      </c>
      <c r="B14" s="2" t="s">
        <v>2</v>
      </c>
      <c r="C14" s="35">
        <f t="shared" si="0"/>
        <v>0.17264815681167783</v>
      </c>
      <c r="D14" s="32">
        <v>1128524</v>
      </c>
      <c r="E14" s="44">
        <f>(Kuntayhtymät!J14-Kuntayhtymät!E14)/Kuntayhtymät!E14*100</f>
        <v>3.232323232323235</v>
      </c>
      <c r="F14" s="43">
        <f>(Kuntayhtymät!K14-Kuntayhtymät!F14)/Kuntayhtymät!F14*100</f>
        <v>3.200000000000003</v>
      </c>
      <c r="G14" s="43">
        <f>(Kuntayhtymät!L14-Kuntayhtymät!G14)/Kuntayhtymät!G14*100</f>
        <v>3.1904287138584277</v>
      </c>
      <c r="H14" s="43">
        <f>(Kuntayhtymät!M14-Kuntayhtymät!H14)/Kuntayhtymät!H14*100</f>
        <v>2.383316782522335</v>
      </c>
      <c r="I14" s="45">
        <f>(Kuntayhtymät!N14-Kuntayhtymät!I14)/Kuntayhtymät!I14*100</f>
        <v>3</v>
      </c>
      <c r="J14" s="44">
        <f>(Kuntayhtymät!O14-Kuntayhtymät!J14)/Kuntayhtymät!J14*100</f>
        <v>1.467710371819961</v>
      </c>
      <c r="K14" s="43">
        <f>(Kuntayhtymät!P14-Kuntayhtymät!K14)/Kuntayhtymät!K14*100</f>
        <v>1.8410852713178212</v>
      </c>
      <c r="L14" s="43">
        <f>(Kuntayhtymät!Q14-Kuntayhtymät!L14)/Kuntayhtymät!L14*100</f>
        <v>1.545893719806758</v>
      </c>
      <c r="M14" s="43">
        <f>(Kuntayhtymät!R14-Kuntayhtymät!M14)/Kuntayhtymät!M14*100</f>
        <v>2.230843840931146</v>
      </c>
      <c r="N14" s="45">
        <f>(Kuntayhtymät!S14-Kuntayhtymät!N14)/Kuntayhtymät!N14*100</f>
        <v>1.7475728155339778</v>
      </c>
      <c r="O14" s="44">
        <f>(Kuntayhtymät!T14-Kuntayhtymät!O14)/Kuntayhtymät!O14*100</f>
        <v>2.7965284474445435</v>
      </c>
      <c r="P14" s="43">
        <f>(Kuntayhtymät!U14-Kuntayhtymät!P14)/Kuntayhtymät!P14*100</f>
        <v>2.759276879162708</v>
      </c>
      <c r="Q14" s="43">
        <f>(Kuntayhtymät!V14-Kuntayhtymät!Q14)/Kuntayhtymät!Q14*100</f>
        <v>2.8544243577545196</v>
      </c>
      <c r="R14" s="43">
        <f>(Kuntayhtymät!W14-Kuntayhtymät!R14)/Kuntayhtymät!R14*100</f>
        <v>3.0360531309297802</v>
      </c>
      <c r="S14" s="45">
        <f>(Kuntayhtymät!X14-Kuntayhtymät!S14)/Kuntayhtymät!S14*100</f>
        <v>2.8625954198473282</v>
      </c>
      <c r="T14" s="44">
        <f>(Kuntayhtymät!Y14-Kuntayhtymät!T14)/Kuntayhtymät!T14*100</f>
        <v>3.001876172607883</v>
      </c>
      <c r="U14" s="43">
        <f>(Kuntayhtymät!Z14-Kuntayhtymät!U14)/Kuntayhtymät!U14*100</f>
        <v>2.8703703703703654</v>
      </c>
      <c r="V14" s="43">
        <f>(Kuntayhtymät!AA14-Kuntayhtymät!V14)/Kuntayhtymät!V14*100</f>
        <v>3.1452358926919577</v>
      </c>
      <c r="W14" s="43">
        <f>(Kuntayhtymät!AB14-Kuntayhtymät!W14)/Kuntayhtymät!W14*100</f>
        <v>3.2228360957642725</v>
      </c>
      <c r="X14" s="45">
        <f>(Kuntayhtymät!AC14-Kuntayhtymät!X14)/Kuntayhtymät!X14*100</f>
        <v>3.061224489795916</v>
      </c>
      <c r="Y14" s="44">
        <f>(Kuntayhtymät!AD14-Kuntayhtymät!Y14)/Kuntayhtymät!Y14*100</f>
        <v>3.0054644808743145</v>
      </c>
      <c r="Z14" s="43">
        <f>(Kuntayhtymät!AE14-Kuntayhtymät!Z14)/Kuntayhtymät!Z14*100</f>
        <v>3.420342034203431</v>
      </c>
      <c r="AA14" s="43">
        <f>(Kuntayhtymät!AF14-Kuntayhtymät!AA14)/Kuntayhtymät!AA14*100</f>
        <v>3.6771300448430444</v>
      </c>
      <c r="AB14" s="43"/>
      <c r="AC14" s="45"/>
    </row>
    <row r="15" spans="1:29" ht="12.75">
      <c r="A15" s="17" t="s">
        <v>48</v>
      </c>
      <c r="B15" s="9" t="s">
        <v>3</v>
      </c>
      <c r="C15" s="35">
        <f t="shared" si="0"/>
        <v>0.17183182453629237</v>
      </c>
      <c r="D15" s="32">
        <v>1123188</v>
      </c>
      <c r="E15" s="44">
        <f>(Kuntayhtymät!J15-Kuntayhtymät!E15)/Kuntayhtymät!E15*100</f>
        <v>3.232323232323235</v>
      </c>
      <c r="F15" s="43">
        <f>(Kuntayhtymät!K15-Kuntayhtymät!F15)/Kuntayhtymät!F15*100</f>
        <v>3.200000000000003</v>
      </c>
      <c r="G15" s="43">
        <f>(Kuntayhtymät!L15-Kuntayhtymät!G15)/Kuntayhtymät!G15*100</f>
        <v>3.1904287138584277</v>
      </c>
      <c r="H15" s="43">
        <f>(Kuntayhtymät!M15-Kuntayhtymät!H15)/Kuntayhtymät!H15*100</f>
        <v>2.383316782522335</v>
      </c>
      <c r="I15" s="45">
        <f>(Kuntayhtymät!N15-Kuntayhtymät!I15)/Kuntayhtymät!I15*100</f>
        <v>3</v>
      </c>
      <c r="J15" s="44">
        <f>(Kuntayhtymät!O15-Kuntayhtymät!J15)/Kuntayhtymät!J15*100</f>
        <v>1.467710371819961</v>
      </c>
      <c r="K15" s="43">
        <f>(Kuntayhtymät!P15-Kuntayhtymät!K15)/Kuntayhtymät!K15*100</f>
        <v>1.744186046511625</v>
      </c>
      <c r="L15" s="43">
        <f>(Kuntayhtymät!Q15-Kuntayhtymät!L15)/Kuntayhtymät!L15*100</f>
        <v>1.4492753623188406</v>
      </c>
      <c r="M15" s="43">
        <f>(Kuntayhtymät!R15-Kuntayhtymät!M15)/Kuntayhtymät!M15*100</f>
        <v>2.230843840931146</v>
      </c>
      <c r="N15" s="45">
        <f>(Kuntayhtymät!S15-Kuntayhtymät!N15)/Kuntayhtymät!N15*100</f>
        <v>1.7475728155339778</v>
      </c>
      <c r="O15" s="44">
        <f>(Kuntayhtymät!T15-Kuntayhtymät!O15)/Kuntayhtymät!O15*100</f>
        <v>2.7000964320154264</v>
      </c>
      <c r="P15" s="43">
        <f>(Kuntayhtymät!U15-Kuntayhtymät!P15)/Kuntayhtymät!P15*100</f>
        <v>2.857142857142857</v>
      </c>
      <c r="Q15" s="43">
        <f>(Kuntayhtymät!V15-Kuntayhtymät!Q15)/Kuntayhtymät!Q15*100</f>
        <v>2.9523809523809468</v>
      </c>
      <c r="R15" s="43">
        <f>(Kuntayhtymät!W15-Kuntayhtymät!R15)/Kuntayhtymät!R15*100</f>
        <v>3.0360531309297802</v>
      </c>
      <c r="S15" s="45">
        <f>(Kuntayhtymät!X15-Kuntayhtymät!S15)/Kuntayhtymät!S15*100</f>
        <v>2.8625954198473282</v>
      </c>
      <c r="T15" s="44">
        <f>(Kuntayhtymät!Y15-Kuntayhtymät!T15)/Kuntayhtymät!T15*100</f>
        <v>3.098591549295772</v>
      </c>
      <c r="U15" s="43">
        <f>(Kuntayhtymät!Z15-Kuntayhtymät!U15)/Kuntayhtymät!U15*100</f>
        <v>2.7777777777777777</v>
      </c>
      <c r="V15" s="43">
        <f>(Kuntayhtymät!AA15-Kuntayhtymät!V15)/Kuntayhtymät!V15*100</f>
        <v>3.1452358926919577</v>
      </c>
      <c r="W15" s="43">
        <f>(Kuntayhtymät!AB15-Kuntayhtymät!W15)/Kuntayhtymät!W15*100</f>
        <v>3.2228360957642725</v>
      </c>
      <c r="X15" s="45">
        <f>(Kuntayhtymät!AC15-Kuntayhtymät!X15)/Kuntayhtymät!X15*100</f>
        <v>3.061224489795916</v>
      </c>
      <c r="Y15" s="44">
        <f>(Kuntayhtymät!AD15-Kuntayhtymät!Y15)/Kuntayhtymät!Y15*100</f>
        <v>3.0054644808743145</v>
      </c>
      <c r="Z15" s="43">
        <f>(Kuntayhtymät!AE15-Kuntayhtymät!Z15)/Kuntayhtymät!Z15*100</f>
        <v>3.5135135135135185</v>
      </c>
      <c r="AA15" s="43">
        <f>(Kuntayhtymät!AF15-Kuntayhtymät!AA15)/Kuntayhtymät!AA15*100</f>
        <v>3.6771300448430444</v>
      </c>
      <c r="AB15" s="43"/>
      <c r="AC15" s="45"/>
    </row>
    <row r="16" spans="1:29" ht="12.75">
      <c r="A16" s="17" t="s">
        <v>49</v>
      </c>
      <c r="B16" s="9" t="s">
        <v>13</v>
      </c>
      <c r="C16" s="35">
        <f t="shared" si="0"/>
        <v>0.0008163322753854707</v>
      </c>
      <c r="D16" s="32">
        <v>5336</v>
      </c>
      <c r="E16" s="44">
        <f>(Kuntayhtymät!J16-Kuntayhtymät!E16)/Kuntayhtymät!E16*100</f>
        <v>4.471544715447146</v>
      </c>
      <c r="F16" s="43">
        <f>(Kuntayhtymät!K16-Kuntayhtymät!F16)/Kuntayhtymät!F16*100</f>
        <v>4.10821643286574</v>
      </c>
      <c r="G16" s="43">
        <f>(Kuntayhtymät!L16-Kuntayhtymät!G16)/Kuntayhtymät!G16*100</f>
        <v>3.5820895522388008</v>
      </c>
      <c r="H16" s="43">
        <f>(Kuntayhtymät!M16-Kuntayhtymät!H16)/Kuntayhtymät!H16*100</f>
        <v>2.665350444225077</v>
      </c>
      <c r="I16" s="45">
        <f>(Kuntayhtymät!N16-Kuntayhtymät!I16)/Kuntayhtymät!I16*100</f>
        <v>3.7000000000000024</v>
      </c>
      <c r="J16" s="44">
        <f>(Kuntayhtymät!O16-Kuntayhtymät!J16)/Kuntayhtymät!J16*100</f>
        <v>1.7509727626459117</v>
      </c>
      <c r="K16" s="43">
        <f>(Kuntayhtymät!P16-Kuntayhtymät!K16)/Kuntayhtymät!K16*100</f>
        <v>2.0211742059672706</v>
      </c>
      <c r="L16" s="43">
        <f>(Kuntayhtymät!Q16-Kuntayhtymät!L16)/Kuntayhtymät!L16*100</f>
        <v>1.7291066282420857</v>
      </c>
      <c r="M16" s="43">
        <f>(Kuntayhtymät!R16-Kuntayhtymät!M16)/Kuntayhtymät!M16*100</f>
        <v>2.019230769230764</v>
      </c>
      <c r="N16" s="45">
        <f>(Kuntayhtymät!S16-Kuntayhtymät!N16)/Kuntayhtymät!N16*100</f>
        <v>1.8322082931533188</v>
      </c>
      <c r="O16" s="44">
        <f>(Kuntayhtymät!T16-Kuntayhtymät!O16)/Kuntayhtymät!O16*100</f>
        <v>2.868068833652008</v>
      </c>
      <c r="P16" s="43">
        <f>(Kuntayhtymät!U16-Kuntayhtymät!P16)/Kuntayhtymät!P16*100</f>
        <v>3.1132075471698086</v>
      </c>
      <c r="Q16" s="43">
        <f>(Kuntayhtymät!V16-Kuntayhtymät!Q16)/Kuntayhtymät!Q16*100</f>
        <v>3.493862134088752</v>
      </c>
      <c r="R16" s="43">
        <f>(Kuntayhtymät!W16-Kuntayhtymät!R16)/Kuntayhtymät!R16*100</f>
        <v>3.7700282752120646</v>
      </c>
      <c r="S16" s="45">
        <f>(Kuntayhtymät!X16-Kuntayhtymät!S16)/Kuntayhtymät!S16*100</f>
        <v>3.409090909090917</v>
      </c>
      <c r="T16" s="44">
        <f>(Kuntayhtymät!Y16-Kuntayhtymät!T16)/Kuntayhtymät!T16*100</f>
        <v>3.345724907063205</v>
      </c>
      <c r="U16" s="43">
        <f>(Kuntayhtymät!Z16-Kuntayhtymät!U16)/Kuntayhtymät!U16*100</f>
        <v>2.9277218664226923</v>
      </c>
      <c r="V16" s="43">
        <f>(Kuntayhtymät!AA16-Kuntayhtymät!V16)/Kuntayhtymät!V16*100</f>
        <v>3.1021897810219032</v>
      </c>
      <c r="W16" s="43">
        <f>(Kuntayhtymät!AB16-Kuntayhtymät!W16)/Kuntayhtymät!W16*100</f>
        <v>3.0881017257039107</v>
      </c>
      <c r="X16" s="45">
        <f>(Kuntayhtymät!AC16-Kuntayhtymät!X16)/Kuntayhtymät!X16*100</f>
        <v>3.1135531135531056</v>
      </c>
      <c r="Y16" s="44">
        <f>(Kuntayhtymät!AD16-Kuntayhtymät!Y16)/Kuntayhtymät!Y16*100</f>
        <v>2.8776978417266212</v>
      </c>
      <c r="Z16" s="43">
        <f>(Kuntayhtymät!AE16-Kuntayhtymät!Z16)/Kuntayhtymät!Z16*100</f>
        <v>2.933333333333331</v>
      </c>
      <c r="AA16" s="43">
        <f>(Kuntayhtymät!AF16-Kuntayhtymät!AA16)/Kuntayhtymät!AA16*100</f>
        <v>2.743362831858402</v>
      </c>
      <c r="AB16" s="43"/>
      <c r="AC16" s="45"/>
    </row>
    <row r="17" spans="1:29" ht="12.75">
      <c r="A17" s="17" t="s">
        <v>50</v>
      </c>
      <c r="B17" s="2" t="s">
        <v>15</v>
      </c>
      <c r="C17" s="35">
        <f t="shared" si="0"/>
        <v>0.014087392225322395</v>
      </c>
      <c r="D17" s="32">
        <v>92083</v>
      </c>
      <c r="E17" s="44">
        <f>(Kuntayhtymät!J17-Kuntayhtymät!E17)/Kuntayhtymät!E17*100</f>
        <v>3.8578680203045654</v>
      </c>
      <c r="F17" s="43">
        <f>(Kuntayhtymät!K17-Kuntayhtymät!F17)/Kuntayhtymät!F17*100</f>
        <v>3.5000000000000004</v>
      </c>
      <c r="G17" s="43">
        <f>(Kuntayhtymät!L17-Kuntayhtymät!G17)/Kuntayhtymät!G17*100</f>
        <v>3.187250996015925</v>
      </c>
      <c r="H17" s="43">
        <f>(Kuntayhtymät!M17-Kuntayhtymät!H17)/Kuntayhtymät!H17*100</f>
        <v>2.3738872403560887</v>
      </c>
      <c r="I17" s="45">
        <f>(Kuntayhtymät!N17-Kuntayhtymät!I17)/Kuntayhtymät!I17*100</f>
        <v>3.200000000000003</v>
      </c>
      <c r="J17" s="44">
        <f>(Kuntayhtymät!O17-Kuntayhtymät!J17)/Kuntayhtymät!J17*100</f>
        <v>1.7595307917888536</v>
      </c>
      <c r="K17" s="43">
        <f>(Kuntayhtymät!P17-Kuntayhtymät!K17)/Kuntayhtymät!K17*100</f>
        <v>1.932367149758454</v>
      </c>
      <c r="L17" s="43">
        <f>(Kuntayhtymät!Q17-Kuntayhtymät!L17)/Kuntayhtymät!L17*100</f>
        <v>1.7374517374517486</v>
      </c>
      <c r="M17" s="43">
        <f>(Kuntayhtymät!R17-Kuntayhtymät!M17)/Kuntayhtymät!M17*100</f>
        <v>1.932367149758454</v>
      </c>
      <c r="N17" s="45">
        <f>(Kuntayhtymät!S17-Kuntayhtymät!N17)/Kuntayhtymät!N17*100</f>
        <v>1.8410852713178212</v>
      </c>
      <c r="O17" s="44">
        <f>(Kuntayhtymät!T17-Kuntayhtymät!O17)/Kuntayhtymät!O17*100</f>
        <v>2.785782901056682</v>
      </c>
      <c r="P17" s="43">
        <f>(Kuntayhtymät!U17-Kuntayhtymät!P17)/Kuntayhtymät!P17*100</f>
        <v>2.7488151658767825</v>
      </c>
      <c r="Q17" s="43">
        <f>(Kuntayhtymät!V17-Kuntayhtymät!Q17)/Kuntayhtymät!Q17*100</f>
        <v>2.9411764705882297</v>
      </c>
      <c r="R17" s="43">
        <f>(Kuntayhtymät!W17-Kuntayhtymät!R17)/Kuntayhtymät!R17*100</f>
        <v>3.1279620853080545</v>
      </c>
      <c r="S17" s="45">
        <f>(Kuntayhtymät!X17-Kuntayhtymät!S17)/Kuntayhtymät!S17*100</f>
        <v>2.9495718363463452</v>
      </c>
      <c r="T17" s="44">
        <f>(Kuntayhtymät!Y17-Kuntayhtymät!T17)/Kuntayhtymät!T17*100</f>
        <v>2.6168224299065392</v>
      </c>
      <c r="U17" s="43">
        <f>(Kuntayhtymät!Z17-Kuntayhtymät!U17)/Kuntayhtymät!U17*100</f>
        <v>2.398523985239847</v>
      </c>
      <c r="V17" s="43">
        <f>(Kuntayhtymät!AA17-Kuntayhtymät!V17)/Kuntayhtymät!V17*100</f>
        <v>2.6728110599078394</v>
      </c>
      <c r="W17" s="43">
        <f>(Kuntayhtymät!AB17-Kuntayhtymät!W17)/Kuntayhtymät!W17*100</f>
        <v>2.7573529411764706</v>
      </c>
      <c r="X17" s="45">
        <f>(Kuntayhtymät!AC17-Kuntayhtymät!X17)/Kuntayhtymät!X17*100</f>
        <v>2.5878003696857643</v>
      </c>
      <c r="Y17" s="44">
        <f>(Kuntayhtymät!AD17-Kuntayhtymät!Y17)/Kuntayhtymät!Y17*100</f>
        <v>2.6411657559198596</v>
      </c>
      <c r="Z17" s="43">
        <f>(Kuntayhtymät!AE17-Kuntayhtymät!Z17)/Kuntayhtymät!Z17*100</f>
        <v>2.8828828828828854</v>
      </c>
      <c r="AA17" s="43">
        <f>(Kuntayhtymät!AF17-Kuntayhtymät!AA17)/Kuntayhtymät!AA17*100</f>
        <v>2.7827648114901202</v>
      </c>
      <c r="AB17" s="43"/>
      <c r="AC17" s="45"/>
    </row>
    <row r="18" spans="1:29" ht="12.75">
      <c r="A18" s="19">
        <v>15</v>
      </c>
      <c r="B18" s="6" t="s">
        <v>16</v>
      </c>
      <c r="C18" s="35">
        <f t="shared" si="0"/>
        <v>0.027081700847266008</v>
      </c>
      <c r="D18" s="32">
        <v>177021</v>
      </c>
      <c r="E18" s="44">
        <f>(Kuntayhtymät!J18-Kuntayhtymät!E18)/Kuntayhtymät!E18*100</f>
        <v>3.546099290780141</v>
      </c>
      <c r="F18" s="43">
        <f>(Kuntayhtymät!K18-Kuntayhtymät!F18)/Kuntayhtymät!F18*100</f>
        <v>3.3033033033033004</v>
      </c>
      <c r="G18" s="43">
        <f>(Kuntayhtymät!L18-Kuntayhtymät!G18)/Kuntayhtymät!G18*100</f>
        <v>2.98804780876494</v>
      </c>
      <c r="H18" s="43">
        <f>(Kuntayhtymät!M18-Kuntayhtymät!H18)/Kuntayhtymät!H18*100</f>
        <v>1.8811881188118866</v>
      </c>
      <c r="I18" s="45">
        <f>(Kuntayhtymät!N18-Kuntayhtymät!I18)/Kuntayhtymät!I18*100</f>
        <v>2.9000000000000057</v>
      </c>
      <c r="J18" s="44">
        <f>(Kuntayhtymät!O18-Kuntayhtymät!J18)/Kuntayhtymät!J18*100</f>
        <v>1.3698630136986218</v>
      </c>
      <c r="K18" s="43">
        <f>(Kuntayhtymät!P18-Kuntayhtymät!K18)/Kuntayhtymät!K18*100</f>
        <v>1.8410852713178212</v>
      </c>
      <c r="L18" s="43">
        <f>(Kuntayhtymät!Q18-Kuntayhtymät!L18)/Kuntayhtymät!L18*100</f>
        <v>1.7408123791102486</v>
      </c>
      <c r="M18" s="43">
        <f>(Kuntayhtymät!R18-Kuntayhtymät!M18)/Kuntayhtymät!M18*100</f>
        <v>2.332361516034977</v>
      </c>
      <c r="N18" s="45">
        <f>(Kuntayhtymät!S18-Kuntayhtymät!N18)/Kuntayhtymät!N18*100</f>
        <v>1.8464528668610216</v>
      </c>
      <c r="O18" s="44">
        <f>(Kuntayhtymät!T18-Kuntayhtymät!O18)/Kuntayhtymät!O18*100</f>
        <v>2.702702702702714</v>
      </c>
      <c r="P18" s="43">
        <f>(Kuntayhtymät!U18-Kuntayhtymät!P18)/Kuntayhtymät!P18*100</f>
        <v>2.283539486203621</v>
      </c>
      <c r="Q18" s="43">
        <f>(Kuntayhtymät!V18-Kuntayhtymät!Q18)/Kuntayhtymät!Q18*100</f>
        <v>2.0912547528517136</v>
      </c>
      <c r="R18" s="43">
        <f>(Kuntayhtymät!W18-Kuntayhtymät!R18)/Kuntayhtymät!R18*100</f>
        <v>2.2792022792022846</v>
      </c>
      <c r="S18" s="45">
        <f>(Kuntayhtymät!X18-Kuntayhtymät!S18)/Kuntayhtymät!S18*100</f>
        <v>2.290076335877868</v>
      </c>
      <c r="T18" s="44">
        <f>(Kuntayhtymät!Y18-Kuntayhtymät!T18)/Kuntayhtymät!T18*100</f>
        <v>2.06766917293232</v>
      </c>
      <c r="U18" s="43">
        <f>(Kuntayhtymät!Z18-Kuntayhtymät!U18)/Kuntayhtymät!U18*100</f>
        <v>2.0465116279069795</v>
      </c>
      <c r="V18" s="43">
        <f>(Kuntayhtymät!AA18-Kuntayhtymät!V18)/Kuntayhtymät!V18*100</f>
        <v>2.607076350093107</v>
      </c>
      <c r="W18" s="43">
        <f>(Kuntayhtymät!AB18-Kuntayhtymät!W18)/Kuntayhtymät!W18*100</f>
        <v>2.878365831012065</v>
      </c>
      <c r="X18" s="45">
        <f>(Kuntayhtymät!AC18-Kuntayhtymät!X18)/Kuntayhtymät!X18*100</f>
        <v>2.518656716417913</v>
      </c>
      <c r="Y18" s="44">
        <f>(Kuntayhtymät!AD18-Kuntayhtymät!Y18)/Kuntayhtymät!Y18*100</f>
        <v>2.670349907918974</v>
      </c>
      <c r="Z18" s="43">
        <f>(Kuntayhtymät!AE18-Kuntayhtymät!Z18)/Kuntayhtymät!Z18*100</f>
        <v>2.9170464904284437</v>
      </c>
      <c r="AA18" s="43">
        <f>(Kuntayhtymät!AF18-Kuntayhtymät!AA18)/Kuntayhtymät!AA18*100</f>
        <v>2.8130671506352036</v>
      </c>
      <c r="AB18" s="43"/>
      <c r="AC18" s="45"/>
    </row>
    <row r="19" spans="1:29" ht="12.75">
      <c r="A19" s="20"/>
      <c r="B19" s="6"/>
      <c r="C19" s="35"/>
      <c r="D19" s="32"/>
      <c r="E19" s="44"/>
      <c r="F19" s="43"/>
      <c r="G19" s="43"/>
      <c r="H19" s="43"/>
      <c r="I19" s="45"/>
      <c r="J19" s="44"/>
      <c r="K19" s="43"/>
      <c r="L19" s="43"/>
      <c r="M19" s="43"/>
      <c r="N19" s="45"/>
      <c r="O19" s="44"/>
      <c r="P19" s="43"/>
      <c r="Q19" s="43"/>
      <c r="R19" s="43"/>
      <c r="S19" s="45"/>
      <c r="T19" s="44"/>
      <c r="U19" s="43"/>
      <c r="V19" s="43"/>
      <c r="W19" s="43"/>
      <c r="X19" s="45"/>
      <c r="Y19" s="44"/>
      <c r="Z19" s="43"/>
      <c r="AA19" s="43"/>
      <c r="AB19" s="43"/>
      <c r="AC19" s="45"/>
    </row>
    <row r="20" spans="1:29" ht="12.75">
      <c r="A20" s="19">
        <v>1</v>
      </c>
      <c r="B20" s="6" t="s">
        <v>80</v>
      </c>
      <c r="C20" s="35">
        <f>D20/$D$22</f>
        <v>0.9873044726625069</v>
      </c>
      <c r="D20" s="32">
        <v>6453569</v>
      </c>
      <c r="E20" s="44">
        <f>(Kuntayhtymät!J20-Kuntayhtymät!E20)/Kuntayhtymät!E20*100</f>
        <v>3.0303030303030303</v>
      </c>
      <c r="F20" s="43">
        <f>(Kuntayhtymät!K20-Kuntayhtymät!F20)/Kuntayhtymät!F20*100</f>
        <v>3</v>
      </c>
      <c r="G20" s="43">
        <f>(Kuntayhtymät!L20-Kuntayhtymät!G20)/Kuntayhtymät!G20*100</f>
        <v>3.0876494023904324</v>
      </c>
      <c r="H20" s="43">
        <f>(Kuntayhtymät!M20-Kuntayhtymät!H20)/Kuntayhtymät!H20*100</f>
        <v>2.7805362462760645</v>
      </c>
      <c r="I20" s="45">
        <f>(Kuntayhtymät!N20-Kuntayhtymät!I20)/Kuntayhtymät!I20*100</f>
        <v>3</v>
      </c>
      <c r="J20" s="44">
        <f>(Kuntayhtymät!O20-Kuntayhtymät!J20)/Kuntayhtymät!J20*100</f>
        <v>2.254901960784311</v>
      </c>
      <c r="K20" s="43">
        <f>(Kuntayhtymät!P20-Kuntayhtymät!K20)/Kuntayhtymät!K20*100</f>
        <v>2.8155339805825297</v>
      </c>
      <c r="L20" s="43">
        <f>(Kuntayhtymät!Q20-Kuntayhtymät!L20)/Kuntayhtymät!L20*100</f>
        <v>2.3188405797101503</v>
      </c>
      <c r="M20" s="43">
        <f>(Kuntayhtymät!R20-Kuntayhtymät!M20)/Kuntayhtymät!M20*100</f>
        <v>2.5120772946859846</v>
      </c>
      <c r="N20" s="45">
        <f>(Kuntayhtymät!S20-Kuntayhtymät!N20)/Kuntayhtymät!N20*100</f>
        <v>2.5242718446601886</v>
      </c>
      <c r="O20" s="44">
        <f>(Kuntayhtymät!T20-Kuntayhtymät!O20)/Kuntayhtymät!O20*100</f>
        <v>2.876318312559923</v>
      </c>
      <c r="P20" s="43">
        <f>(Kuntayhtymät!U20-Kuntayhtymät!P20)/Kuntayhtymät!P20*100</f>
        <v>2.8328611898016995</v>
      </c>
      <c r="Q20" s="43">
        <f>(Kuntayhtymät!V20-Kuntayhtymät!Q20)/Kuntayhtymät!Q20*100</f>
        <v>2.8328611898016995</v>
      </c>
      <c r="R20" s="43">
        <f>(Kuntayhtymät!W20-Kuntayhtymät!R20)/Kuntayhtymät!R20*100</f>
        <v>3.016022620169654</v>
      </c>
      <c r="S20" s="45">
        <f>(Kuntayhtymät!X20-Kuntayhtymät!S20)/Kuntayhtymät!S20*100</f>
        <v>2.8409090909090913</v>
      </c>
      <c r="T20" s="44">
        <f>(Kuntayhtymät!Y20-Kuntayhtymät!T20)/Kuntayhtymät!T20*100</f>
        <v>3.0754892823858313</v>
      </c>
      <c r="U20" s="43">
        <f>(Kuntayhtymät!Z20-Kuntayhtymät!U20)/Kuntayhtymät!U20*100</f>
        <v>2.6629935720844733</v>
      </c>
      <c r="V20" s="43">
        <f>(Kuntayhtymät!AA20-Kuntayhtymät!V20)/Kuntayhtymät!V20*100</f>
        <v>3.0303030303030276</v>
      </c>
      <c r="W20" s="43">
        <f>(Kuntayhtymät!AB20-Kuntayhtymät!W20)/Kuntayhtymät!W20*100</f>
        <v>3.1107044830741133</v>
      </c>
      <c r="X20" s="45">
        <f>(Kuntayhtymät!AC20-Kuntayhtymät!X20)/Kuntayhtymät!X20*100</f>
        <v>2.9465930018416233</v>
      </c>
      <c r="Y20" s="44">
        <f>(Kuntayhtymät!AD20-Kuntayhtymät!Y20)/Kuntayhtymät!Y20*100</f>
        <v>2.7124773960217</v>
      </c>
      <c r="Z20" s="43">
        <f>(Kuntayhtymät!AE20-Kuntayhtymät!Z20)/Kuntayhtymät!Z20*100</f>
        <v>3.0411449016100227</v>
      </c>
      <c r="AA20" s="43">
        <f>(Kuntayhtymät!AF20-Kuntayhtymät!AA20)/Kuntayhtymät!AA20*100</f>
        <v>3.0303030303030227</v>
      </c>
      <c r="AB20" s="43"/>
      <c r="AC20" s="45"/>
    </row>
    <row r="21" spans="1:29" ht="12.75">
      <c r="A21" s="17" t="s">
        <v>51</v>
      </c>
      <c r="B21" s="2" t="s">
        <v>65</v>
      </c>
      <c r="C21" s="35">
        <f>D21/$D$22</f>
        <v>0.01269552733749312</v>
      </c>
      <c r="D21" s="32">
        <v>82985</v>
      </c>
      <c r="E21" s="44">
        <f>(Kuntayhtymät!J21-Kuntayhtymät!E21)/Kuntayhtymät!E21*100</f>
        <v>3.4447821681864146</v>
      </c>
      <c r="F21" s="43">
        <f>(Kuntayhtymät!K21-Kuntayhtymät!F21)/Kuntayhtymät!F21*100</f>
        <v>3.4068136272545146</v>
      </c>
      <c r="G21" s="43">
        <f>(Kuntayhtymät!L21-Kuntayhtymät!G21)/Kuntayhtymät!G21*100</f>
        <v>2.98804780876494</v>
      </c>
      <c r="H21" s="43">
        <f>(Kuntayhtymät!M21-Kuntayhtymät!H21)/Kuntayhtymät!H21*100</f>
        <v>1.877470355731217</v>
      </c>
      <c r="I21" s="45">
        <f>(Kuntayhtymät!N21-Kuntayhtymät!I21)/Kuntayhtymät!I21*100</f>
        <v>3</v>
      </c>
      <c r="J21" s="44">
        <f>(Kuntayhtymät!O21-Kuntayhtymät!J21)/Kuntayhtymät!J21*100</f>
        <v>1.5670910871694501</v>
      </c>
      <c r="K21" s="43">
        <f>(Kuntayhtymät!P21-Kuntayhtymät!K21)/Kuntayhtymät!K21*100</f>
        <v>1.8410852713178212</v>
      </c>
      <c r="L21" s="43">
        <f>(Kuntayhtymät!Q21-Kuntayhtymät!L21)/Kuntayhtymät!L21*100</f>
        <v>1.6441005802707818</v>
      </c>
      <c r="M21" s="43">
        <f>(Kuntayhtymät!R21-Kuntayhtymät!M21)/Kuntayhtymät!M21*100</f>
        <v>2.133850630455871</v>
      </c>
      <c r="N21" s="45">
        <f>(Kuntayhtymät!S21-Kuntayhtymät!N21)/Kuntayhtymät!N21*100</f>
        <v>1.7475728155339778</v>
      </c>
      <c r="O21" s="44">
        <f>(Kuntayhtymät!T21-Kuntayhtymät!O21)/Kuntayhtymät!O21*100</f>
        <v>2.7965284474445435</v>
      </c>
      <c r="P21" s="43">
        <f>(Kuntayhtymät!U21-Kuntayhtymät!P21)/Kuntayhtymät!P21*100</f>
        <v>2.378686964795433</v>
      </c>
      <c r="Q21" s="43">
        <f>(Kuntayhtymät!V21-Kuntayhtymät!Q21)/Kuntayhtymät!Q21*100</f>
        <v>2.283539486203621</v>
      </c>
      <c r="R21" s="43">
        <f>(Kuntayhtymät!W21-Kuntayhtymät!R21)/Kuntayhtymät!R21*100</f>
        <v>2.2792022792022846</v>
      </c>
      <c r="S21" s="45">
        <f>(Kuntayhtymät!X21-Kuntayhtymät!S21)/Kuntayhtymät!S21*100</f>
        <v>2.385496183206107</v>
      </c>
      <c r="T21" s="44">
        <f>(Kuntayhtymät!Y21-Kuntayhtymät!T21)/Kuntayhtymät!T21*100</f>
        <v>1.876172607879925</v>
      </c>
      <c r="U21" s="43">
        <f>(Kuntayhtymät!Z21-Kuntayhtymät!U21)/Kuntayhtymät!U21*100</f>
        <v>1.9516728624535395</v>
      </c>
      <c r="V21" s="43">
        <f>(Kuntayhtymät!AA21-Kuntayhtymät!V21)/Kuntayhtymät!V21*100</f>
        <v>2.511627906976747</v>
      </c>
      <c r="W21" s="43">
        <f>(Kuntayhtymät!AB21-Kuntayhtymät!W21)/Kuntayhtymät!W21*100</f>
        <v>2.878365831012065</v>
      </c>
      <c r="X21" s="45">
        <f>(Kuntayhtymät!AC21-Kuntayhtymät!X21)/Kuntayhtymät!X21*100</f>
        <v>2.3299161230195713</v>
      </c>
      <c r="Y21" s="44">
        <f>(Kuntayhtymät!AD21-Kuntayhtymät!Y21)/Kuntayhtymät!Y21*100</f>
        <v>2.578268876611429</v>
      </c>
      <c r="Z21" s="43">
        <f>(Kuntayhtymät!AE21-Kuntayhtymät!Z21)/Kuntayhtymät!Z21*100</f>
        <v>2.7347310847766635</v>
      </c>
      <c r="AA21" s="43">
        <f>(Kuntayhtymät!AF21-Kuntayhtymät!AA21)/Kuntayhtymät!AA21*100</f>
        <v>2.6315789473684132</v>
      </c>
      <c r="AB21" s="43"/>
      <c r="AC21" s="45"/>
    </row>
    <row r="22" spans="1:29" ht="25.5">
      <c r="A22" s="21" t="s">
        <v>52</v>
      </c>
      <c r="B22" s="67" t="s">
        <v>81</v>
      </c>
      <c r="C22" s="39">
        <f>D22/$D$22</f>
        <v>1</v>
      </c>
      <c r="D22" s="33">
        <v>6536554</v>
      </c>
      <c r="E22" s="47">
        <f>(Kuntayhtymät!J22-Kuntayhtymät!E22)/Kuntayhtymät!E22*100</f>
        <v>3.0303030303030303</v>
      </c>
      <c r="F22" s="46">
        <f>(Kuntayhtymät!K22-Kuntayhtymät!F22)/Kuntayhtymät!F22*100</f>
        <v>3</v>
      </c>
      <c r="G22" s="46">
        <f>(Kuntayhtymät!L22-Kuntayhtymät!G22)/Kuntayhtymät!G22*100</f>
        <v>3.0876494023904324</v>
      </c>
      <c r="H22" s="46">
        <f>(Kuntayhtymät!M22-Kuntayhtymät!H22)/Kuntayhtymät!H22*100</f>
        <v>2.7805362462760645</v>
      </c>
      <c r="I22" s="48">
        <f>(Kuntayhtymät!N22-Kuntayhtymät!I22)/Kuntayhtymät!I22*100</f>
        <v>3</v>
      </c>
      <c r="J22" s="47">
        <f>(Kuntayhtymät!O22-Kuntayhtymät!J22)/Kuntayhtymät!J22*100</f>
        <v>2.254901960784311</v>
      </c>
      <c r="K22" s="46">
        <f>(Kuntayhtymät!P22-Kuntayhtymät!K22)/Kuntayhtymät!K22*100</f>
        <v>2.8155339805825297</v>
      </c>
      <c r="L22" s="46">
        <f>(Kuntayhtymät!Q22-Kuntayhtymät!L22)/Kuntayhtymät!L22*100</f>
        <v>2.3188405797101503</v>
      </c>
      <c r="M22" s="46">
        <f>(Kuntayhtymät!R22-Kuntayhtymät!M22)/Kuntayhtymät!M22*100</f>
        <v>2.5120772946859846</v>
      </c>
      <c r="N22" s="48">
        <f>(Kuntayhtymät!S22-Kuntayhtymät!N22)/Kuntayhtymät!N22*100</f>
        <v>2.5242718446601886</v>
      </c>
      <c r="O22" s="47">
        <f>(Kuntayhtymät!T22-Kuntayhtymät!O22)/Kuntayhtymät!O22*100</f>
        <v>2.876318312559923</v>
      </c>
      <c r="P22" s="46">
        <f>(Kuntayhtymät!U22-Kuntayhtymät!P22)/Kuntayhtymät!P22*100</f>
        <v>2.8328611898016995</v>
      </c>
      <c r="Q22" s="46">
        <f>(Kuntayhtymät!V22-Kuntayhtymät!Q22)/Kuntayhtymät!Q22*100</f>
        <v>2.738432483474968</v>
      </c>
      <c r="R22" s="46">
        <f>(Kuntayhtymät!W22-Kuntayhtymät!R22)/Kuntayhtymät!R22*100</f>
        <v>3.016022620169654</v>
      </c>
      <c r="S22" s="48">
        <f>(Kuntayhtymät!X22-Kuntayhtymät!S22)/Kuntayhtymät!S22*100</f>
        <v>2.8409090909090913</v>
      </c>
      <c r="T22" s="47">
        <f>(Kuntayhtymät!Y22-Kuntayhtymät!T22)/Kuntayhtymät!T22*100</f>
        <v>3.0754892823858313</v>
      </c>
      <c r="U22" s="46">
        <f>(Kuntayhtymät!Z22-Kuntayhtymät!U22)/Kuntayhtymät!U22*100</f>
        <v>2.6629935720844733</v>
      </c>
      <c r="V22" s="46">
        <f>(Kuntayhtymät!AA22-Kuntayhtymät!V22)/Kuntayhtymät!V22*100</f>
        <v>3.1250000000000053</v>
      </c>
      <c r="W22" s="46">
        <f>(Kuntayhtymät!AB22-Kuntayhtymät!W22)/Kuntayhtymät!W22*100</f>
        <v>3.1107044830741133</v>
      </c>
      <c r="X22" s="48">
        <f>(Kuntayhtymät!AC22-Kuntayhtymät!X22)/Kuntayhtymät!X22*100</f>
        <v>2.9465930018416233</v>
      </c>
      <c r="Y22" s="47">
        <f>(Kuntayhtymät!AD22-Kuntayhtymät!Y22)/Kuntayhtymät!Y22*100</f>
        <v>2.622061482820982</v>
      </c>
      <c r="Z22" s="46">
        <f>(Kuntayhtymät!AE22-Kuntayhtymät!Z22)/Kuntayhtymät!Z22*100</f>
        <v>3.0411449016100227</v>
      </c>
      <c r="AA22" s="46">
        <f>(Kuntayhtymät!AF22-Kuntayhtymät!AA22)/Kuntayhtymät!AA22*100</f>
        <v>2.941176470588233</v>
      </c>
      <c r="AB22" s="46"/>
      <c r="AC22" s="48"/>
    </row>
    <row r="23" spans="1:29" ht="12.75">
      <c r="A23" s="17"/>
      <c r="C23" s="35"/>
      <c r="D23" s="32"/>
      <c r="E23" s="49"/>
      <c r="F23" s="50"/>
      <c r="G23" s="50"/>
      <c r="H23" s="50"/>
      <c r="I23" s="51"/>
      <c r="J23" s="49"/>
      <c r="K23" s="50"/>
      <c r="L23" s="50"/>
      <c r="M23" s="50"/>
      <c r="N23" s="51"/>
      <c r="O23" s="49"/>
      <c r="P23" s="50"/>
      <c r="Q23" s="50"/>
      <c r="R23" s="50"/>
      <c r="S23" s="51"/>
      <c r="T23" s="49"/>
      <c r="U23" s="50"/>
      <c r="V23" s="50"/>
      <c r="W23" s="50"/>
      <c r="X23" s="51"/>
      <c r="Y23" s="49"/>
      <c r="Z23" s="50"/>
      <c r="AA23" s="50"/>
      <c r="AB23" s="50"/>
      <c r="AC23" s="51"/>
    </row>
    <row r="24" spans="1:29" ht="12.75">
      <c r="A24" s="17"/>
      <c r="B24" s="4" t="s">
        <v>9</v>
      </c>
      <c r="C24" s="35"/>
      <c r="D24" s="32"/>
      <c r="E24" s="44"/>
      <c r="F24" s="43"/>
      <c r="G24" s="43"/>
      <c r="H24" s="43"/>
      <c r="I24" s="45"/>
      <c r="J24" s="44"/>
      <c r="K24" s="43"/>
      <c r="L24" s="43"/>
      <c r="M24" s="43"/>
      <c r="N24" s="45"/>
      <c r="O24" s="44"/>
      <c r="P24" s="43"/>
      <c r="Q24" s="43"/>
      <c r="R24" s="43"/>
      <c r="S24" s="45"/>
      <c r="T24" s="44"/>
      <c r="U24" s="43"/>
      <c r="V24" s="43"/>
      <c r="W24" s="43"/>
      <c r="X24" s="45"/>
      <c r="Y24" s="44"/>
      <c r="Z24" s="43"/>
      <c r="AA24" s="43"/>
      <c r="AB24" s="43"/>
      <c r="AC24" s="45"/>
    </row>
    <row r="25" spans="1:29" ht="12.75">
      <c r="A25" s="17"/>
      <c r="C25" s="35"/>
      <c r="D25" s="32"/>
      <c r="E25" s="44"/>
      <c r="F25" s="43"/>
      <c r="G25" s="43"/>
      <c r="H25" s="43"/>
      <c r="I25" s="45"/>
      <c r="J25" s="44"/>
      <c r="K25" s="43"/>
      <c r="L25" s="43"/>
      <c r="M25" s="43"/>
      <c r="N25" s="45"/>
      <c r="O25" s="44"/>
      <c r="P25" s="43"/>
      <c r="Q25" s="43"/>
      <c r="R25" s="43"/>
      <c r="S25" s="45"/>
      <c r="T25" s="44"/>
      <c r="U25" s="43"/>
      <c r="V25" s="43"/>
      <c r="W25" s="43"/>
      <c r="X25" s="45"/>
      <c r="Y25" s="44"/>
      <c r="Z25" s="43"/>
      <c r="AA25" s="43"/>
      <c r="AB25" s="43"/>
      <c r="AC25" s="45"/>
    </row>
    <row r="26" spans="1:29" ht="15">
      <c r="A26" s="17" t="s">
        <v>11</v>
      </c>
      <c r="B26" s="3" t="s">
        <v>25</v>
      </c>
      <c r="C26" s="36">
        <f>D26/$D$44</f>
        <v>0.9777806471116126</v>
      </c>
      <c r="D26" s="34">
        <v>6391316</v>
      </c>
      <c r="E26" s="44">
        <f>(Kuntayhtymät!J26-Kuntayhtymät!E26)/Kuntayhtymät!E26*100</f>
        <v>3.0303030303030303</v>
      </c>
      <c r="F26" s="43">
        <f>(Kuntayhtymät!K26-Kuntayhtymät!F26)/Kuntayhtymät!F26*100</f>
        <v>3</v>
      </c>
      <c r="G26" s="43">
        <f>(Kuntayhtymät!L26-Kuntayhtymät!G26)/Kuntayhtymät!G26*100</f>
        <v>3.1904287138584277</v>
      </c>
      <c r="H26" s="43">
        <f>(Kuntayhtymät!M26-Kuntayhtymät!H26)/Kuntayhtymät!H26*100</f>
        <v>2.9821073558648115</v>
      </c>
      <c r="I26" s="45">
        <f>(Kuntayhtymät!N26-Kuntayhtymät!I26)/Kuntayhtymät!I26*100</f>
        <v>3</v>
      </c>
      <c r="J26" s="44">
        <f>(Kuntayhtymät!O26-Kuntayhtymät!J26)/Kuntayhtymät!J26*100</f>
        <v>2.3529411764705936</v>
      </c>
      <c r="K26" s="43">
        <f>(Kuntayhtymät!P26-Kuntayhtymät!K26)/Kuntayhtymät!K26*100</f>
        <v>2.912621359223301</v>
      </c>
      <c r="L26" s="43">
        <f>(Kuntayhtymät!Q26-Kuntayhtymät!L26)/Kuntayhtymät!L26*100</f>
        <v>2.4154589371980677</v>
      </c>
      <c r="M26" s="43">
        <f>(Kuntayhtymät!R26-Kuntayhtymät!M26)/Kuntayhtymät!M26*100</f>
        <v>2.6061776061776087</v>
      </c>
      <c r="N26" s="45">
        <f>(Kuntayhtymät!S26-Kuntayhtymät!N26)/Kuntayhtymät!N26*100</f>
        <v>2.6213592233009737</v>
      </c>
      <c r="O26" s="44">
        <f>(Kuntayhtymät!T26-Kuntayhtymät!O26)/Kuntayhtymät!O26*100</f>
        <v>2.969348659003826</v>
      </c>
      <c r="P26" s="43">
        <f>(Kuntayhtymät!U26-Kuntayhtymät!P26)/Kuntayhtymät!P26*100</f>
        <v>2.924528301886787</v>
      </c>
      <c r="Q26" s="43">
        <f>(Kuntayhtymät!V26-Kuntayhtymät!Q26)/Kuntayhtymät!Q26*100</f>
        <v>2.924528301886787</v>
      </c>
      <c r="R26" s="43">
        <f>(Kuntayhtymät!W26-Kuntayhtymät!R26)/Kuntayhtymät!R26*100</f>
        <v>3.0103480714957698</v>
      </c>
      <c r="S26" s="45">
        <f>(Kuntayhtymät!X26-Kuntayhtymät!S26)/Kuntayhtymät!S26*100</f>
        <v>2.932828760643325</v>
      </c>
      <c r="T26" s="44">
        <f>(Kuntayhtymät!Y26-Kuntayhtymät!T26)/Kuntayhtymät!T26*100</f>
        <v>3.0697674418604626</v>
      </c>
      <c r="U26" s="43">
        <f>(Kuntayhtymät!Z26-Kuntayhtymät!U26)/Kuntayhtymät!U26*100</f>
        <v>2.658111824014671</v>
      </c>
      <c r="V26" s="43">
        <f>(Kuntayhtymät!AA26-Kuntayhtymät!V26)/Kuntayhtymät!V26*100</f>
        <v>3.0247479376718713</v>
      </c>
      <c r="W26" s="43">
        <f>(Kuntayhtymät!AB26-Kuntayhtymät!W26)/Kuntayhtymät!W26*100</f>
        <v>3.1050228310502335</v>
      </c>
      <c r="X26" s="45">
        <f>(Kuntayhtymät!AC26-Kuntayhtymät!X26)/Kuntayhtymät!X26*100</f>
        <v>2.941176470588238</v>
      </c>
      <c r="Y26" s="44">
        <f>(Kuntayhtymät!AD26-Kuntayhtymät!Y26)/Kuntayhtymät!Y26*100</f>
        <v>2.707581227436823</v>
      </c>
      <c r="Z26" s="43">
        <f>(Kuntayhtymät!AE26-Kuntayhtymät!Z26)/Kuntayhtymät!Z26*100</f>
        <v>3.035714285714291</v>
      </c>
      <c r="AA26" s="43">
        <f>(Kuntayhtymät!AF26-Kuntayhtymät!AA26)/Kuntayhtymät!AA26*100</f>
        <v>3.024911032028462</v>
      </c>
      <c r="AB26" s="43"/>
      <c r="AC26" s="45"/>
    </row>
    <row r="27" spans="1:29" ht="12.75">
      <c r="A27" s="17" t="s">
        <v>18</v>
      </c>
      <c r="B27" s="2" t="s">
        <v>53</v>
      </c>
      <c r="C27" s="36">
        <f>D27/$D$44</f>
        <v>0.5890892968986411</v>
      </c>
      <c r="D27" s="34">
        <v>3850614</v>
      </c>
      <c r="E27" s="44">
        <f>(Kuntayhtymät!J27-Kuntayhtymät!E27)/Kuntayhtymät!E27*100</f>
        <v>3.2290615539858756</v>
      </c>
      <c r="F27" s="43">
        <f>(Kuntayhtymät!K27-Kuntayhtymät!F27)/Kuntayhtymät!F27*100</f>
        <v>2.9940119760479043</v>
      </c>
      <c r="G27" s="43">
        <f>(Kuntayhtymät!L27-Kuntayhtymät!G27)/Kuntayhtymät!G27*100</f>
        <v>3.48605577689243</v>
      </c>
      <c r="H27" s="43">
        <f>(Kuntayhtymät!M27-Kuntayhtymät!H27)/Kuntayhtymät!H27*100</f>
        <v>3.888334995014961</v>
      </c>
      <c r="I27" s="45">
        <f>(Kuntayhtymät!N27-Kuntayhtymät!I27)/Kuntayhtymät!I27*100</f>
        <v>3.4000000000000057</v>
      </c>
      <c r="J27" s="44">
        <f>(Kuntayhtymät!O27-Kuntayhtymät!J27)/Kuntayhtymät!J27*100</f>
        <v>2.932551319648094</v>
      </c>
      <c r="K27" s="43">
        <f>(Kuntayhtymät!P27-Kuntayhtymät!K27)/Kuntayhtymät!K27*100</f>
        <v>3.972868217054258</v>
      </c>
      <c r="L27" s="43">
        <f>(Kuntayhtymät!Q27-Kuntayhtymät!L27)/Kuntayhtymät!L27*100</f>
        <v>3.272377285851772</v>
      </c>
      <c r="M27" s="43">
        <f>(Kuntayhtymät!R27-Kuntayhtymät!M27)/Kuntayhtymät!M27*100</f>
        <v>3.166986564299421</v>
      </c>
      <c r="N27" s="45">
        <f>(Kuntayhtymät!S27-Kuntayhtymät!N27)/Kuntayhtymät!N27*100</f>
        <v>3.2882011605415777</v>
      </c>
      <c r="O27" s="44">
        <f>(Kuntayhtymät!T27-Kuntayhtymät!O27)/Kuntayhtymät!O27*100</f>
        <v>3.1339031339031314</v>
      </c>
      <c r="P27" s="43">
        <f>(Kuntayhtymät!U27-Kuntayhtymät!P27)/Kuntayhtymät!P27*100</f>
        <v>3.4482758620689684</v>
      </c>
      <c r="Q27" s="43">
        <f>(Kuntayhtymät!V27-Kuntayhtymät!Q27)/Kuntayhtymät!Q27*100</f>
        <v>3.541472506989746</v>
      </c>
      <c r="R27" s="43">
        <f>(Kuntayhtymät!W27-Kuntayhtymät!R27)/Kuntayhtymät!R27*100</f>
        <v>3.906976744186049</v>
      </c>
      <c r="S27" s="45">
        <f>(Kuntayhtymät!X27-Kuntayhtymät!S27)/Kuntayhtymät!S27*100</f>
        <v>3.5580524344569264</v>
      </c>
      <c r="T27" s="44">
        <f>(Kuntayhtymät!Y27-Kuntayhtymät!T27)/Kuntayhtymät!T27*100</f>
        <v>4.511970534069986</v>
      </c>
      <c r="U27" s="43">
        <f>(Kuntayhtymät!Z27-Kuntayhtymät!U27)/Kuntayhtymät!U27*100</f>
        <v>3.6036036036036037</v>
      </c>
      <c r="V27" s="43">
        <f>(Kuntayhtymät!AA27-Kuntayhtymät!V27)/Kuntayhtymät!V27*100</f>
        <v>3.960396039603966</v>
      </c>
      <c r="W27" s="43">
        <f>(Kuntayhtymät!AB27-Kuntayhtymät!W27)/Kuntayhtymät!W27*100</f>
        <v>4.118173679498652</v>
      </c>
      <c r="X27" s="45">
        <f>(Kuntayhtymät!AC27-Kuntayhtymät!X27)/Kuntayhtymät!X27*100</f>
        <v>3.978300180831832</v>
      </c>
      <c r="Y27" s="44">
        <f>(Kuntayhtymät!AD27-Kuntayhtymät!Y27)/Kuntayhtymät!Y27*100</f>
        <v>3.7004405286343642</v>
      </c>
      <c r="Z27" s="43">
        <f>(Kuntayhtymät!AE27-Kuntayhtymät!Z27)/Kuntayhtymät!Z27*100</f>
        <v>4.173913043478258</v>
      </c>
      <c r="AA27" s="43">
        <f>(Kuntayhtymät!AF27-Kuntayhtymät!AA27)/Kuntayhtymät!AA27*100</f>
        <v>4.069264069264071</v>
      </c>
      <c r="AB27" s="43"/>
      <c r="AC27" s="45"/>
    </row>
    <row r="28" spans="1:29" ht="12.75">
      <c r="A28" s="17" t="s">
        <v>54</v>
      </c>
      <c r="B28" s="9" t="s">
        <v>55</v>
      </c>
      <c r="C28" s="36">
        <f>D28/$D$44</f>
        <v>0.46039763459461974</v>
      </c>
      <c r="D28" s="34">
        <v>3009414</v>
      </c>
      <c r="E28" s="44">
        <f>(Kuntayhtymät!J28-Kuntayhtymät!E28)/Kuntayhtymät!E28*100</f>
        <v>3.1281533804238233</v>
      </c>
      <c r="F28" s="43">
        <f>(Kuntayhtymät!K28-Kuntayhtymät!F28)/Kuntayhtymät!F28*100</f>
        <v>2.894211576846299</v>
      </c>
      <c r="G28" s="43">
        <f>(Kuntayhtymät!L28-Kuntayhtymät!G28)/Kuntayhtymät!G28*100</f>
        <v>3.386454183266924</v>
      </c>
      <c r="H28" s="43">
        <f>(Kuntayhtymät!M28-Kuntayhtymät!H28)/Kuntayhtymät!H28*100</f>
        <v>3.7886340977068764</v>
      </c>
      <c r="I28" s="45">
        <f>(Kuntayhtymät!N28-Kuntayhtymät!I28)/Kuntayhtymät!I28*100</f>
        <v>3.299999999999997</v>
      </c>
      <c r="J28" s="44">
        <f>(Kuntayhtymät!O28-Kuntayhtymät!J28)/Kuntayhtymät!J28*100</f>
        <v>2.935420743639922</v>
      </c>
      <c r="K28" s="43">
        <f>(Kuntayhtymät!P28-Kuntayhtymät!K28)/Kuntayhtymät!K28*100</f>
        <v>3.976721629485944</v>
      </c>
      <c r="L28" s="43">
        <f>(Kuntayhtymät!Q28-Kuntayhtymät!L28)/Kuntayhtymät!L28*100</f>
        <v>3.853564547206166</v>
      </c>
      <c r="M28" s="43">
        <f>(Kuntayhtymät!R28-Kuntayhtymät!M28)/Kuntayhtymät!M28*100</f>
        <v>3.6503362151777248</v>
      </c>
      <c r="N28" s="45">
        <f>(Kuntayhtymät!S28-Kuntayhtymät!N28)/Kuntayhtymät!N28*100</f>
        <v>3.5818005808325295</v>
      </c>
      <c r="O28" s="44">
        <f>(Kuntayhtymät!T28-Kuntayhtymät!O28)/Kuntayhtymät!O28*100</f>
        <v>3.802281368821293</v>
      </c>
      <c r="P28" s="43">
        <f>(Kuntayhtymät!U28-Kuntayhtymät!P28)/Kuntayhtymät!P28*100</f>
        <v>4.011194029850743</v>
      </c>
      <c r="Q28" s="43">
        <f>(Kuntayhtymät!V28-Kuntayhtymät!Q28)/Kuntayhtymät!Q28*100</f>
        <v>3.525046382189237</v>
      </c>
      <c r="R28" s="43">
        <f>(Kuntayhtymät!W28-Kuntayhtymät!R28)/Kuntayhtymät!R28*100</f>
        <v>3.9851714550509705</v>
      </c>
      <c r="S28" s="45">
        <f>(Kuntayhtymät!X28-Kuntayhtymät!S28)/Kuntayhtymät!S28*100</f>
        <v>3.831775700934574</v>
      </c>
      <c r="T28" s="44">
        <f>(Kuntayhtymät!Y28-Kuntayhtymät!T28)/Kuntayhtymät!T28*100</f>
        <v>4.029304029304021</v>
      </c>
      <c r="U28" s="43">
        <f>(Kuntayhtymät!Z28-Kuntayhtymät!U28)/Kuntayhtymät!U28*100</f>
        <v>3.2286995515695014</v>
      </c>
      <c r="V28" s="43">
        <f>(Kuntayhtymät!AA28-Kuntayhtymät!V28)/Kuntayhtymät!V28*100</f>
        <v>3.584229390681004</v>
      </c>
      <c r="W28" s="43">
        <f>(Kuntayhtymät!AB28-Kuntayhtymät!W28)/Kuntayhtymät!W28*100</f>
        <v>3.743315508021393</v>
      </c>
      <c r="X28" s="45">
        <f>(Kuntayhtymät!AC28-Kuntayhtymät!X28)/Kuntayhtymät!X28*100</f>
        <v>3.6903690369036983</v>
      </c>
      <c r="Y28" s="44">
        <f>(Kuntayhtymät!AD28-Kuntayhtymät!Y28)/Kuntayhtymät!Y28*100</f>
        <v>3.3450704225352212</v>
      </c>
      <c r="Z28" s="43">
        <f>(Kuntayhtymät!AE28-Kuntayhtymät!Z28)/Kuntayhtymät!Z28*100</f>
        <v>3.909643788010426</v>
      </c>
      <c r="AA28" s="43">
        <f>(Kuntayhtymät!AF28-Kuntayhtymät!AA28)/Kuntayhtymät!AA28*100</f>
        <v>3.719723183391013</v>
      </c>
      <c r="AB28" s="43"/>
      <c r="AC28" s="45"/>
    </row>
    <row r="29" spans="1:29" ht="12.75">
      <c r="A29" s="17" t="s">
        <v>19</v>
      </c>
      <c r="B29" s="8" t="s">
        <v>67</v>
      </c>
      <c r="C29" s="36">
        <f>D29/$D$44</f>
        <v>0.12869166230402135</v>
      </c>
      <c r="D29" s="34">
        <v>841200</v>
      </c>
      <c r="E29" s="44">
        <f>(Kuntayhtymät!J29-Kuntayhtymät!E29)/Kuntayhtymät!E29*100</f>
        <v>3.6326942482341162</v>
      </c>
      <c r="F29" s="43">
        <f>(Kuntayhtymät!K29-Kuntayhtymät!F29)/Kuntayhtymät!F29*100</f>
        <v>3.3932135728542825</v>
      </c>
      <c r="G29" s="43">
        <f>(Kuntayhtymät!L29-Kuntayhtymät!G29)/Kuntayhtymät!G29*100</f>
        <v>3.8844621513944135</v>
      </c>
      <c r="H29" s="43">
        <f>(Kuntayhtymät!M29-Kuntayhtymät!H29)/Kuntayhtymät!H29*100</f>
        <v>4.287138584247256</v>
      </c>
      <c r="I29" s="45">
        <f>(Kuntayhtymät!N29-Kuntayhtymät!I29)/Kuntayhtymät!I29*100</f>
        <v>3.799999999999997</v>
      </c>
      <c r="J29" s="44">
        <f>(Kuntayhtymät!O29-Kuntayhtymät!J29)/Kuntayhtymät!J29*100</f>
        <v>2.9211295034079843</v>
      </c>
      <c r="K29" s="43">
        <f>(Kuntayhtymät!P29-Kuntayhtymät!K29)/Kuntayhtymät!K29*100</f>
        <v>3.9575289575289663</v>
      </c>
      <c r="L29" s="43">
        <f>(Kuntayhtymät!Q29-Kuntayhtymät!L29)/Kuntayhtymät!L29*100</f>
        <v>1.3422818791946365</v>
      </c>
      <c r="M29" s="43">
        <f>(Kuntayhtymät!R29-Kuntayhtymät!M29)/Kuntayhtymät!M29*100</f>
        <v>1.147227533460806</v>
      </c>
      <c r="N29" s="45">
        <f>(Kuntayhtymät!S29-Kuntayhtymät!N29)/Kuntayhtymät!N29*100</f>
        <v>2.312138728323705</v>
      </c>
      <c r="O29" s="44">
        <f>(Kuntayhtymät!T29-Kuntayhtymät!O29)/Kuntayhtymät!O29*100</f>
        <v>1.0406811731314989</v>
      </c>
      <c r="P29" s="43">
        <f>(Kuntayhtymät!U29-Kuntayhtymät!P29)/Kuntayhtymät!P29*100</f>
        <v>1.2999071494893144</v>
      </c>
      <c r="Q29" s="43">
        <f>(Kuntayhtymät!V29-Kuntayhtymät!Q29)/Kuntayhtymät!Q29*100</f>
        <v>3.3112582781456954</v>
      </c>
      <c r="R29" s="43">
        <f>(Kuntayhtymät!W29-Kuntayhtymät!R29)/Kuntayhtymät!R29*100</f>
        <v>3.780718336483932</v>
      </c>
      <c r="S29" s="45">
        <f>(Kuntayhtymät!X29-Kuntayhtymät!S29)/Kuntayhtymät!S29*100</f>
        <v>2.354048964218456</v>
      </c>
      <c r="T29" s="44">
        <f>(Kuntayhtymät!Y29-Kuntayhtymät!T29)/Kuntayhtymät!T29*100</f>
        <v>5.711610486891394</v>
      </c>
      <c r="U29" s="43">
        <f>(Kuntayhtymät!Z29-Kuntayhtymät!U29)/Kuntayhtymät!U29*100</f>
        <v>4.857928505957847</v>
      </c>
      <c r="V29" s="43">
        <f>(Kuntayhtymät!AA29-Kuntayhtymät!V29)/Kuntayhtymät!V29*100</f>
        <v>5.219780219780222</v>
      </c>
      <c r="W29" s="43">
        <f>(Kuntayhtymät!AB29-Kuntayhtymät!W29)/Kuntayhtymät!W29*100</f>
        <v>5.3734061930783295</v>
      </c>
      <c r="X29" s="45">
        <f>(Kuntayhtymät!AC29-Kuntayhtymät!X29)/Kuntayhtymät!X29*100</f>
        <v>5.335786568537255</v>
      </c>
      <c r="Y29" s="44">
        <f>(Kuntayhtymät!AD29-Kuntayhtymät!Y29)/Kuntayhtymät!Y29*100</f>
        <v>5.048715677590778</v>
      </c>
      <c r="Z29" s="43">
        <f>(Kuntayhtymät!AE29-Kuntayhtymät!Z29)/Kuntayhtymät!Z29*100</f>
        <v>5.594405594405587</v>
      </c>
      <c r="AA29" s="43">
        <f>(Kuntayhtymät!AF29-Kuntayhtymät!AA29)/Kuntayhtymät!AA29*100</f>
        <v>5.4830287206266295</v>
      </c>
      <c r="AB29" s="43"/>
      <c r="AC29" s="45"/>
    </row>
    <row r="30" spans="1:29" ht="12.75">
      <c r="A30" s="17" t="s">
        <v>66</v>
      </c>
      <c r="B30" s="8" t="s">
        <v>26</v>
      </c>
      <c r="C30" s="36"/>
      <c r="D30" s="34"/>
      <c r="E30" s="44"/>
      <c r="F30" s="43"/>
      <c r="G30" s="43"/>
      <c r="H30" s="43"/>
      <c r="I30" s="45"/>
      <c r="J30" s="44"/>
      <c r="K30" s="43"/>
      <c r="L30" s="43"/>
      <c r="M30" s="43"/>
      <c r="N30" s="45"/>
      <c r="O30" s="44"/>
      <c r="P30" s="43"/>
      <c r="Q30" s="43"/>
      <c r="R30" s="43"/>
      <c r="S30" s="45"/>
      <c r="T30" s="44"/>
      <c r="U30" s="43"/>
      <c r="V30" s="43"/>
      <c r="W30" s="43"/>
      <c r="X30" s="45"/>
      <c r="Y30" s="44"/>
      <c r="Z30" s="43"/>
      <c r="AA30" s="43"/>
      <c r="AB30" s="43"/>
      <c r="AC30" s="45"/>
    </row>
    <row r="31" spans="1:29" ht="12.75">
      <c r="A31" s="17" t="s">
        <v>20</v>
      </c>
      <c r="B31" s="4" t="s">
        <v>27</v>
      </c>
      <c r="C31" s="36">
        <f>D31/$D$44</f>
        <v>0.3125669886609978</v>
      </c>
      <c r="D31" s="34">
        <v>2043111</v>
      </c>
      <c r="E31" s="44">
        <f>(Kuntayhtymät!J31-Kuntayhtymät!E31)/Kuntayhtymät!E31*100</f>
        <v>2.8340080971659893</v>
      </c>
      <c r="F31" s="43">
        <f>(Kuntayhtymät!K31-Kuntayhtymät!F31)/Kuntayhtymät!F31*100</f>
        <v>3.2096288866599827</v>
      </c>
      <c r="G31" s="43">
        <f>(Kuntayhtymät!L31-Kuntayhtymät!G31)/Kuntayhtymät!G31*100</f>
        <v>2.991026919242273</v>
      </c>
      <c r="H31" s="43">
        <f>(Kuntayhtymät!M31-Kuntayhtymät!H31)/Kuntayhtymät!H31*100</f>
        <v>1.9782393669634029</v>
      </c>
      <c r="I31" s="45">
        <f>(Kuntayhtymät!N31-Kuntayhtymät!I31)/Kuntayhtymät!I31*100</f>
        <v>2.700000000000003</v>
      </c>
      <c r="J31" s="44">
        <f>(Kuntayhtymät!O31-Kuntayhtymät!J31)/Kuntayhtymät!J31*100</f>
        <v>1.968503937007874</v>
      </c>
      <c r="K31" s="43">
        <f>(Kuntayhtymät!P31-Kuntayhtymät!K31)/Kuntayhtymät!K31*100</f>
        <v>1.7492711370262364</v>
      </c>
      <c r="L31" s="43">
        <f>(Kuntayhtymät!Q31-Kuntayhtymät!L31)/Kuntayhtymät!L31*100</f>
        <v>1.452081316553727</v>
      </c>
      <c r="M31" s="43">
        <f>(Kuntayhtymät!R31-Kuntayhtymät!M31)/Kuntayhtymät!M31*100</f>
        <v>2.0368574199806098</v>
      </c>
      <c r="N31" s="45">
        <f>(Kuntayhtymät!S31-Kuntayhtymät!N31)/Kuntayhtymät!N31*100</f>
        <v>1.850048685491715</v>
      </c>
      <c r="O31" s="44">
        <f>(Kuntayhtymät!T31-Kuntayhtymät!O31)/Kuntayhtymät!O31*100</f>
        <v>2.9922779922780007</v>
      </c>
      <c r="P31" s="43">
        <f>(Kuntayhtymät!U31-Kuntayhtymät!P31)/Kuntayhtymät!P31*100</f>
        <v>2.578796561604587</v>
      </c>
      <c r="Q31" s="43">
        <f>(Kuntayhtymät!V31-Kuntayhtymät!Q31)/Kuntayhtymät!Q31*100</f>
        <v>2.1946564885496156</v>
      </c>
      <c r="R31" s="43">
        <f>(Kuntayhtymät!W31-Kuntayhtymät!R31)/Kuntayhtymät!R31*100</f>
        <v>2.1863117870722406</v>
      </c>
      <c r="S31" s="45">
        <f>(Kuntayhtymät!X31-Kuntayhtymät!S31)/Kuntayhtymät!S31*100</f>
        <v>2.4856596558317485</v>
      </c>
      <c r="T31" s="44">
        <f>(Kuntayhtymät!Y31-Kuntayhtymät!T31)/Kuntayhtymät!T31*100</f>
        <v>1.4058106841611997</v>
      </c>
      <c r="U31" s="43">
        <f>(Kuntayhtymät!Z31-Kuntayhtymät!U31)/Kuntayhtymät!U31*100</f>
        <v>1.4897579143389146</v>
      </c>
      <c r="V31" s="43">
        <f>(Kuntayhtymät!AA31-Kuntayhtymät!V31)/Kuntayhtymät!V31*100</f>
        <v>2.054154995331469</v>
      </c>
      <c r="W31" s="43">
        <f>(Kuntayhtymät!AB31-Kuntayhtymät!W31)/Kuntayhtymät!W31*100</f>
        <v>1.7674418604651216</v>
      </c>
      <c r="X31" s="45">
        <f>(Kuntayhtymät!AC31-Kuntayhtymät!X31)/Kuntayhtymät!X31*100</f>
        <v>1.6791044776119375</v>
      </c>
      <c r="Y31" s="44">
        <f>(Kuntayhtymät!AD31-Kuntayhtymät!Y31)/Kuntayhtymät!Y31*100</f>
        <v>1.1090573012939027</v>
      </c>
      <c r="Z31" s="43">
        <f>(Kuntayhtymät!AE31-Kuntayhtymät!Z31)/Kuntayhtymät!Z31*100</f>
        <v>1.192660550458713</v>
      </c>
      <c r="AA31" s="43">
        <f>(Kuntayhtymät!AF31-Kuntayhtymät!AA31)/Kuntayhtymät!AA31*100</f>
        <v>1.280878316559932</v>
      </c>
      <c r="AB31" s="43"/>
      <c r="AC31" s="45"/>
    </row>
    <row r="32" spans="1:29" ht="12.75">
      <c r="A32" s="17" t="s">
        <v>56</v>
      </c>
      <c r="B32" s="8" t="s">
        <v>57</v>
      </c>
      <c r="C32" s="36">
        <f>D32/$D$44</f>
        <v>0.14152441791194564</v>
      </c>
      <c r="D32" s="34">
        <v>925082</v>
      </c>
      <c r="E32" s="44">
        <f>(Kuntayhtymät!J32-Kuntayhtymät!E32)/Kuntayhtymät!E32*100</f>
        <v>2.735562310030398</v>
      </c>
      <c r="F32" s="43">
        <f>(Kuntayhtymät!K32-Kuntayhtymät!F32)/Kuntayhtymät!F32*100</f>
        <v>3.8267875125881137</v>
      </c>
      <c r="G32" s="43">
        <f>(Kuntayhtymät!L32-Kuntayhtymät!G32)/Kuntayhtymät!G32*100</f>
        <v>3.290129611166498</v>
      </c>
      <c r="H32" s="43">
        <f>(Kuntayhtymät!M32-Kuntayhtymät!H32)/Kuntayhtymät!H32*100</f>
        <v>1.7716535433070981</v>
      </c>
      <c r="I32" s="45">
        <f>(Kuntayhtymät!N32-Kuntayhtymät!I32)/Kuntayhtymät!I32*100</f>
        <v>2.9000000000000057</v>
      </c>
      <c r="J32" s="44">
        <f>(Kuntayhtymät!O32-Kuntayhtymät!J32)/Kuntayhtymät!J32*100</f>
        <v>2.169625246548312</v>
      </c>
      <c r="K32" s="43">
        <f>(Kuntayhtymät!P32-Kuntayhtymät!K32)/Kuntayhtymät!K32*100</f>
        <v>1.1639185257032036</v>
      </c>
      <c r="L32" s="43">
        <f>(Kuntayhtymät!Q32-Kuntayhtymät!L32)/Kuntayhtymät!L32*100</f>
        <v>0.5791505791505874</v>
      </c>
      <c r="M32" s="43">
        <f>(Kuntayhtymät!R32-Kuntayhtymät!M32)/Kuntayhtymät!M32*100</f>
        <v>1.5473887814313292</v>
      </c>
      <c r="N32" s="45">
        <f>(Kuntayhtymät!S32-Kuntayhtymät!N32)/Kuntayhtymät!N32*100</f>
        <v>1.3605442176870663</v>
      </c>
      <c r="O32" s="44">
        <f>(Kuntayhtymät!T32-Kuntayhtymät!O32)/Kuntayhtymät!O32*100</f>
        <v>3.2818532818532877</v>
      </c>
      <c r="P32" s="43">
        <f>(Kuntayhtymät!U32-Kuntayhtymät!P32)/Kuntayhtymät!P32*100</f>
        <v>2.4928092042186085</v>
      </c>
      <c r="Q32" s="43">
        <f>(Kuntayhtymät!V32-Kuntayhtymät!Q32)/Kuntayhtymät!Q32*100</f>
        <v>1.9193857965451053</v>
      </c>
      <c r="R32" s="43">
        <f>(Kuntayhtymät!W32-Kuntayhtymät!R32)/Kuntayhtymät!R32*100</f>
        <v>1.5238095238095184</v>
      </c>
      <c r="S32" s="45">
        <f>(Kuntayhtymät!X32-Kuntayhtymät!S32)/Kuntayhtymät!S32*100</f>
        <v>2.301054650047944</v>
      </c>
      <c r="T32" s="44">
        <f>(Kuntayhtymät!Y32-Kuntayhtymät!T32)/Kuntayhtymät!T32*100</f>
        <v>0</v>
      </c>
      <c r="U32" s="43">
        <f>(Kuntayhtymät!Z32-Kuntayhtymät!U32)/Kuntayhtymät!U32*100</f>
        <v>0.6548175865294561</v>
      </c>
      <c r="V32" s="43">
        <f>(Kuntayhtymät!AA32-Kuntayhtymät!V32)/Kuntayhtymät!V32*100</f>
        <v>1.3182674199623272</v>
      </c>
      <c r="W32" s="43">
        <f>(Kuntayhtymät!AB32-Kuntayhtymät!W32)/Kuntayhtymät!W32*100</f>
        <v>0.46904315196998125</v>
      </c>
      <c r="X32" s="45">
        <f>(Kuntayhtymät!AC32-Kuntayhtymät!X32)/Kuntayhtymät!X32*100</f>
        <v>0.5623242736644745</v>
      </c>
      <c r="Y32" s="44">
        <f>(Kuntayhtymät!AD32-Kuntayhtymät!Y32)/Kuntayhtymät!Y32*100</f>
        <v>-0.6542056074766381</v>
      </c>
      <c r="Z32" s="43">
        <f>(Kuntayhtymät!AE32-Kuntayhtymät!Z32)/Kuntayhtymät!Z32*100</f>
        <v>-1.0223048327137494</v>
      </c>
      <c r="AA32" s="43">
        <f>(Kuntayhtymät!AF32-Kuntayhtymät!AA32)/Kuntayhtymät!AA32*100</f>
        <v>-0.8364312267657914</v>
      </c>
      <c r="AB32" s="43"/>
      <c r="AC32" s="45"/>
    </row>
    <row r="33" spans="1:29" ht="12.75">
      <c r="A33" s="17" t="s">
        <v>58</v>
      </c>
      <c r="B33" s="8" t="s">
        <v>59</v>
      </c>
      <c r="C33" s="36">
        <f>D33/$D$44</f>
        <v>0.1710425707490522</v>
      </c>
      <c r="D33" s="34">
        <v>1118029</v>
      </c>
      <c r="E33" s="44">
        <f>(Kuntayhtymät!J33-Kuntayhtymät!E33)/Kuntayhtymät!E33*100</f>
        <v>2.9322548028311335</v>
      </c>
      <c r="F33" s="43">
        <f>(Kuntayhtymät!K33-Kuntayhtymät!F33)/Kuntayhtymät!F33*100</f>
        <v>2.700000000000003</v>
      </c>
      <c r="G33" s="43">
        <f>(Kuntayhtymät!L33-Kuntayhtymät!G33)/Kuntayhtymät!G33*100</f>
        <v>2.5896414342629424</v>
      </c>
      <c r="H33" s="43">
        <f>(Kuntayhtymät!M33-Kuntayhtymät!H33)/Kuntayhtymät!H33*100</f>
        <v>2.085402184707045</v>
      </c>
      <c r="I33" s="45">
        <f>(Kuntayhtymät!N33-Kuntayhtymät!I33)/Kuntayhtymät!I33*100</f>
        <v>2.5999999999999943</v>
      </c>
      <c r="J33" s="44">
        <f>(Kuntayhtymät!O33-Kuntayhtymät!J33)/Kuntayhtymät!J33*100</f>
        <v>1.7681728880157142</v>
      </c>
      <c r="K33" s="43">
        <f>(Kuntayhtymät!P33-Kuntayhtymät!K33)/Kuntayhtymät!K33*100</f>
        <v>2.239532619279452</v>
      </c>
      <c r="L33" s="43">
        <f>(Kuntayhtymät!Q33-Kuntayhtymät!L33)/Kuntayhtymät!L33*100</f>
        <v>2.2330097087378613</v>
      </c>
      <c r="M33" s="43">
        <f>(Kuntayhtymät!R33-Kuntayhtymät!M33)/Kuntayhtymät!M33*100</f>
        <v>2.5291828793774402</v>
      </c>
      <c r="N33" s="45">
        <f>(Kuntayhtymät!S33-Kuntayhtymät!N33)/Kuntayhtymät!N33*100</f>
        <v>2.1442495126705685</v>
      </c>
      <c r="O33" s="44">
        <f>(Kuntayhtymät!T33-Kuntayhtymät!O33)/Kuntayhtymät!O33*100</f>
        <v>2.799227799227805</v>
      </c>
      <c r="P33" s="43">
        <f>(Kuntayhtymät!U33-Kuntayhtymät!P33)/Kuntayhtymät!P33*100</f>
        <v>2.666666666666664</v>
      </c>
      <c r="Q33" s="43">
        <f>(Kuntayhtymät!V33-Kuntayhtymät!Q33)/Kuntayhtymät!Q33*100</f>
        <v>2.469135802469144</v>
      </c>
      <c r="R33" s="43">
        <f>(Kuntayhtymät!W33-Kuntayhtymät!R33)/Kuntayhtymät!R33*100</f>
        <v>2.751423149905115</v>
      </c>
      <c r="S33" s="45">
        <f>(Kuntayhtymät!X33-Kuntayhtymät!S33)/Kuntayhtymät!S33*100</f>
        <v>2.6717557251908373</v>
      </c>
      <c r="T33" s="44">
        <f>(Kuntayhtymät!Y33-Kuntayhtymät!T33)/Kuntayhtymät!T33*100</f>
        <v>2.535211267605636</v>
      </c>
      <c r="U33" s="43">
        <f>(Kuntayhtymät!Z33-Kuntayhtymät!U33)/Kuntayhtymät!U33*100</f>
        <v>2.226345083487946</v>
      </c>
      <c r="V33" s="43">
        <f>(Kuntayhtymät!AA33-Kuntayhtymät!V33)/Kuntayhtymät!V33*100</f>
        <v>2.5949953660797007</v>
      </c>
      <c r="W33" s="43">
        <f>(Kuntayhtymät!AB33-Kuntayhtymät!W33)/Kuntayhtymät!W33*100</f>
        <v>2.7700831024930745</v>
      </c>
      <c r="X33" s="45">
        <f>(Kuntayhtymät!AC33-Kuntayhtymät!X33)/Kuntayhtymät!X33*100</f>
        <v>2.5092936802974006</v>
      </c>
      <c r="Y33" s="44">
        <f>(Kuntayhtymät!AD33-Kuntayhtymät!Y33)/Kuntayhtymät!Y33*100</f>
        <v>2.4725274725274753</v>
      </c>
      <c r="Z33" s="43">
        <f>(Kuntayhtymät!AE33-Kuntayhtymät!Z33)/Kuntayhtymät!Z33*100</f>
        <v>2.9945553539019936</v>
      </c>
      <c r="AA33" s="43">
        <f>(Kuntayhtymät!AF33-Kuntayhtymät!AA33)/Kuntayhtymät!AA33*100</f>
        <v>2.9810298102981005</v>
      </c>
      <c r="AB33" s="43"/>
      <c r="AC33" s="45"/>
    </row>
    <row r="34" spans="1:29" ht="12.75">
      <c r="A34" s="17" t="s">
        <v>21</v>
      </c>
      <c r="B34" s="4" t="s">
        <v>28</v>
      </c>
      <c r="C34" s="36">
        <f>D34/$D$44</f>
        <v>0.03849061753333637</v>
      </c>
      <c r="D34" s="34">
        <v>251596</v>
      </c>
      <c r="E34" s="44">
        <f>(Kuntayhtymät!J34-Kuntayhtymät!E34)/Kuntayhtymät!E34*100</f>
        <v>2.8368794326241105</v>
      </c>
      <c r="F34" s="43">
        <f>(Kuntayhtymät!K34-Kuntayhtymät!F34)/Kuntayhtymät!F34*100</f>
        <v>3.1031031031030976</v>
      </c>
      <c r="G34" s="43">
        <f>(Kuntayhtymät!L34-Kuntayhtymät!G34)/Kuntayhtymät!G34*100</f>
        <v>2.49003984063745</v>
      </c>
      <c r="H34" s="43">
        <f>(Kuntayhtymät!M34-Kuntayhtymät!H34)/Kuntayhtymät!H34*100</f>
        <v>1.7804154302670738</v>
      </c>
      <c r="I34" s="45">
        <f>(Kuntayhtymät!N34-Kuntayhtymät!I34)/Kuntayhtymät!I34*100</f>
        <v>2.5999999999999943</v>
      </c>
      <c r="J34" s="44">
        <f>(Kuntayhtymät!O34-Kuntayhtymät!J34)/Kuntayhtymät!J34*100</f>
        <v>1.9704433497536946</v>
      </c>
      <c r="K34" s="43">
        <f>(Kuntayhtymät!P34-Kuntayhtymät!K34)/Kuntayhtymät!K34*100</f>
        <v>1.3592233009708794</v>
      </c>
      <c r="L34" s="43">
        <f>(Kuntayhtymät!Q34-Kuntayhtymät!L34)/Kuntayhtymät!L34*100</f>
        <v>1.3605442176870663</v>
      </c>
      <c r="M34" s="43">
        <f>(Kuntayhtymät!R34-Kuntayhtymät!M34)/Kuntayhtymät!M34*100</f>
        <v>1.6520894071914367</v>
      </c>
      <c r="N34" s="45">
        <f>(Kuntayhtymät!S34-Kuntayhtymät!N34)/Kuntayhtymät!N34*100</f>
        <v>1.5594541910331468</v>
      </c>
      <c r="O34" s="44">
        <f>(Kuntayhtymät!T34-Kuntayhtymät!O34)/Kuntayhtymät!O34*100</f>
        <v>1.545893719806758</v>
      </c>
      <c r="P34" s="43">
        <f>(Kuntayhtymät!U34-Kuntayhtymät!P34)/Kuntayhtymät!P34*100</f>
        <v>0.8620689655172332</v>
      </c>
      <c r="Q34" s="43">
        <f>(Kuntayhtymät!V34-Kuntayhtymät!Q34)/Kuntayhtymät!Q34*100</f>
        <v>0.5752636625119928</v>
      </c>
      <c r="R34" s="43">
        <f>(Kuntayhtymät!W34-Kuntayhtymät!R34)/Kuntayhtymät!R34*100</f>
        <v>0.47801147227533464</v>
      </c>
      <c r="S34" s="45">
        <f>(Kuntayhtymät!X34-Kuntayhtymät!S34)/Kuntayhtymät!S34*100</f>
        <v>0.8637236084452892</v>
      </c>
      <c r="T34" s="44">
        <f>(Kuntayhtymät!Y34-Kuntayhtymät!T34)/Kuntayhtymät!T34*100</f>
        <v>0</v>
      </c>
      <c r="U34" s="43">
        <f>(Kuntayhtymät!Z34-Kuntayhtymät!U34)/Kuntayhtymät!U34*100</f>
        <v>-0.1899335232668593</v>
      </c>
      <c r="V34" s="43">
        <f>(Kuntayhtymät!AA34-Kuntayhtymät!V34)/Kuntayhtymät!V34*100</f>
        <v>0.3813155386081901</v>
      </c>
      <c r="W34" s="43">
        <f>(Kuntayhtymät!AB34-Kuntayhtymät!W34)/Kuntayhtymät!W34*100</f>
        <v>0.570884871550912</v>
      </c>
      <c r="X34" s="45">
        <f>(Kuntayhtymät!AC34-Kuntayhtymät!X34)/Kuntayhtymät!X34*100</f>
        <v>0.19029495718363734</v>
      </c>
      <c r="Y34" s="44">
        <f>(Kuntayhtymät!AD34-Kuntayhtymät!Y34)/Kuntayhtymät!Y34*100</f>
        <v>0.47573739295908657</v>
      </c>
      <c r="Z34" s="43">
        <f>(Kuntayhtymät!AE34-Kuntayhtymät!Z34)/Kuntayhtymät!Z34*100</f>
        <v>1.0466222645099987</v>
      </c>
      <c r="AA34" s="43">
        <f>(Kuntayhtymät!AF34-Kuntayhtymät!AA34)/Kuntayhtymät!AA34*100</f>
        <v>1.0446343779677194</v>
      </c>
      <c r="AB34" s="43"/>
      <c r="AC34" s="45"/>
    </row>
    <row r="35" spans="1:29" ht="12.75">
      <c r="A35" s="17" t="s">
        <v>60</v>
      </c>
      <c r="B35" s="8" t="s">
        <v>61</v>
      </c>
      <c r="C35" s="36"/>
      <c r="D35" s="34"/>
      <c r="E35" s="44"/>
      <c r="F35" s="43"/>
      <c r="G35" s="43"/>
      <c r="H35" s="43"/>
      <c r="I35" s="45"/>
      <c r="J35" s="44"/>
      <c r="K35" s="43"/>
      <c r="L35" s="43"/>
      <c r="M35" s="43"/>
      <c r="N35" s="45"/>
      <c r="O35" s="44"/>
      <c r="P35" s="43"/>
      <c r="Q35" s="43"/>
      <c r="R35" s="43"/>
      <c r="S35" s="45"/>
      <c r="T35" s="44"/>
      <c r="U35" s="43"/>
      <c r="V35" s="43"/>
      <c r="W35" s="43"/>
      <c r="X35" s="45"/>
      <c r="Y35" s="44"/>
      <c r="Z35" s="43"/>
      <c r="AA35" s="43"/>
      <c r="AB35" s="43"/>
      <c r="AC35" s="45"/>
    </row>
    <row r="36" spans="1:29" ht="12.75">
      <c r="A36" s="17" t="s">
        <v>62</v>
      </c>
      <c r="B36" s="8" t="s">
        <v>28</v>
      </c>
      <c r="C36" s="36">
        <f>D36/$D$44</f>
        <v>0.03849061753333637</v>
      </c>
      <c r="D36" s="34">
        <v>251596</v>
      </c>
      <c r="E36" s="44">
        <f>(Kuntayhtymät!J36-Kuntayhtymät!E36)/Kuntayhtymät!E36*100</f>
        <v>2.8368794326241105</v>
      </c>
      <c r="F36" s="43">
        <f>(Kuntayhtymät!K36-Kuntayhtymät!F36)/Kuntayhtymät!F36*100</f>
        <v>3.1031031031030976</v>
      </c>
      <c r="G36" s="43">
        <f>(Kuntayhtymät!L36-Kuntayhtymät!G36)/Kuntayhtymät!G36*100</f>
        <v>2.5922233300099786</v>
      </c>
      <c r="H36" s="43">
        <f>(Kuntayhtymät!M36-Kuntayhtymät!H36)/Kuntayhtymät!H36*100</f>
        <v>1.7804154302670738</v>
      </c>
      <c r="I36" s="45">
        <f>(Kuntayhtymät!N36-Kuntayhtymät!I36)/Kuntayhtymät!I36*100</f>
        <v>2.5999999999999943</v>
      </c>
      <c r="J36" s="44">
        <f>(Kuntayhtymät!O36-Kuntayhtymät!J36)/Kuntayhtymät!J36*100</f>
        <v>1.9704433497536946</v>
      </c>
      <c r="K36" s="43">
        <f>(Kuntayhtymät!P36-Kuntayhtymät!K36)/Kuntayhtymät!K36*100</f>
        <v>1.3592233009708794</v>
      </c>
      <c r="L36" s="43">
        <f>(Kuntayhtymät!Q36-Kuntayhtymät!L36)/Kuntayhtymät!L36*100</f>
        <v>1.3605442176870663</v>
      </c>
      <c r="M36" s="43">
        <f>(Kuntayhtymät!R36-Kuntayhtymät!M36)/Kuntayhtymät!M36*100</f>
        <v>1.6520894071914367</v>
      </c>
      <c r="N36" s="45">
        <f>(Kuntayhtymät!S36-Kuntayhtymät!N36)/Kuntayhtymät!N36*100</f>
        <v>1.5594541910331468</v>
      </c>
      <c r="O36" s="44">
        <f>(Kuntayhtymät!T36-Kuntayhtymät!O36)/Kuntayhtymät!O36*100</f>
        <v>1.545893719806758</v>
      </c>
      <c r="P36" s="43">
        <f>(Kuntayhtymät!U36-Kuntayhtymät!P36)/Kuntayhtymät!P36*100</f>
        <v>0.8620689655172332</v>
      </c>
      <c r="Q36" s="43">
        <f>(Kuntayhtymät!V36-Kuntayhtymät!Q36)/Kuntayhtymät!Q36*100</f>
        <v>0.5752636625119928</v>
      </c>
      <c r="R36" s="43">
        <f>(Kuntayhtymät!W36-Kuntayhtymät!R36)/Kuntayhtymät!R36*100</f>
        <v>0.47801147227533464</v>
      </c>
      <c r="S36" s="45">
        <f>(Kuntayhtymät!X36-Kuntayhtymät!S36)/Kuntayhtymät!S36*100</f>
        <v>0.8637236084452892</v>
      </c>
      <c r="T36" s="44">
        <f>(Kuntayhtymät!Y36-Kuntayhtymät!T36)/Kuntayhtymät!T36*100</f>
        <v>0</v>
      </c>
      <c r="U36" s="43">
        <f>(Kuntayhtymät!Z36-Kuntayhtymät!U36)/Kuntayhtymät!U36*100</f>
        <v>-0.1899335232668593</v>
      </c>
      <c r="V36" s="43">
        <f>(Kuntayhtymät!AA36-Kuntayhtymät!V36)/Kuntayhtymät!V36*100</f>
        <v>0.3813155386081901</v>
      </c>
      <c r="W36" s="43">
        <f>(Kuntayhtymät!AB36-Kuntayhtymät!W36)/Kuntayhtymät!W36*100</f>
        <v>0.570884871550912</v>
      </c>
      <c r="X36" s="45">
        <f>(Kuntayhtymät!AC36-Kuntayhtymät!X36)/Kuntayhtymät!X36*100</f>
        <v>0.19029495718363734</v>
      </c>
      <c r="Y36" s="44">
        <f>(Kuntayhtymät!AD36-Kuntayhtymät!Y36)/Kuntayhtymät!Y36*100</f>
        <v>0.47573739295908657</v>
      </c>
      <c r="Z36" s="43">
        <f>(Kuntayhtymät!AE36-Kuntayhtymät!Z36)/Kuntayhtymät!Z36*100</f>
        <v>1.0466222645099987</v>
      </c>
      <c r="AA36" s="43">
        <f>(Kuntayhtymät!AF36-Kuntayhtymät!AA36)/Kuntayhtymät!AA36*100</f>
        <v>1.0446343779677194</v>
      </c>
      <c r="AB36" s="43"/>
      <c r="AC36" s="45"/>
    </row>
    <row r="37" spans="1:29" ht="12.75">
      <c r="A37" s="17" t="s">
        <v>22</v>
      </c>
      <c r="B37" s="4" t="s">
        <v>29</v>
      </c>
      <c r="C37" s="36">
        <f>D37/$D$44</f>
        <v>0.037633744018637345</v>
      </c>
      <c r="D37" s="34">
        <v>245995</v>
      </c>
      <c r="E37" s="44">
        <f>(Kuntayhtymät!J37-Kuntayhtymät!E37)/Kuntayhtymät!E37*100</f>
        <v>0.20100502512563098</v>
      </c>
      <c r="F37" s="43">
        <f>(Kuntayhtymät!K37-Kuntayhtymät!F37)/Kuntayhtymät!F37*100</f>
        <v>-0.39880358923229453</v>
      </c>
      <c r="G37" s="43">
        <f>(Kuntayhtymät!L37-Kuntayhtymät!G37)/Kuntayhtymät!G37*100</f>
        <v>-0.4995004995004995</v>
      </c>
      <c r="H37" s="43">
        <f>(Kuntayhtymät!M37-Kuntayhtymät!H37)/Kuntayhtymät!H37*100</f>
        <v>-1.39860139860139</v>
      </c>
      <c r="I37" s="45">
        <f>(Kuntayhtymät!N37-Kuntayhtymät!I37)/Kuntayhtymät!I37*100</f>
        <v>-0.5</v>
      </c>
      <c r="J37" s="44">
        <f>(Kuntayhtymät!O37-Kuntayhtymät!J37)/Kuntayhtymät!J37*100</f>
        <v>-1.303911735205614</v>
      </c>
      <c r="K37" s="43">
        <f>(Kuntayhtymät!P37-Kuntayhtymät!K37)/Kuntayhtymät!K37*100</f>
        <v>-1.3013013013013126</v>
      </c>
      <c r="L37" s="43">
        <f>(Kuntayhtymät!Q37-Kuntayhtymät!L37)/Kuntayhtymät!L37*100</f>
        <v>-1.5060240963855422</v>
      </c>
      <c r="M37" s="43">
        <f>(Kuntayhtymät!R37-Kuntayhtymät!M37)/Kuntayhtymät!M37*100</f>
        <v>-1.0131712259371835</v>
      </c>
      <c r="N37" s="45">
        <f>(Kuntayhtymät!S37-Kuntayhtymät!N37)/Kuntayhtymät!N37*100</f>
        <v>-1.3065326633165801</v>
      </c>
      <c r="O37" s="44">
        <f>(Kuntayhtymät!T37-Kuntayhtymät!O37)/Kuntayhtymät!O37*100</f>
        <v>-0.30487804878049934</v>
      </c>
      <c r="P37" s="43">
        <f>(Kuntayhtymät!U37-Kuntayhtymät!P37)/Kuntayhtymät!P37*100</f>
        <v>-1.3184584178498957</v>
      </c>
      <c r="Q37" s="43">
        <f>(Kuntayhtymät!V37-Kuntayhtymät!Q37)/Kuntayhtymät!Q37*100</f>
        <v>-0.7135575942915277</v>
      </c>
      <c r="R37" s="43">
        <f>(Kuntayhtymät!W37-Kuntayhtymät!R37)/Kuntayhtymät!R37*100</f>
        <v>-0.5117707267144319</v>
      </c>
      <c r="S37" s="45">
        <f>(Kuntayhtymät!X37-Kuntayhtymät!S37)/Kuntayhtymät!S37*100</f>
        <v>-0.7128309572301454</v>
      </c>
      <c r="T37" s="44">
        <f>(Kuntayhtymät!Y37-Kuntayhtymät!T37)/Kuntayhtymät!T37*100</f>
        <v>-1.019367991845056</v>
      </c>
      <c r="U37" s="43">
        <f>(Kuntayhtymät!Z37-Kuntayhtymät!U37)/Kuntayhtymät!U37*100</f>
        <v>0.20554984583761854</v>
      </c>
      <c r="V37" s="43">
        <f>(Kuntayhtymät!AA37-Kuntayhtymät!V37)/Kuntayhtymät!V37*100</f>
        <v>0.2053388090348959</v>
      </c>
      <c r="W37" s="43">
        <f>(Kuntayhtymät!AB37-Kuntayhtymät!W37)/Kuntayhtymät!W37*100</f>
        <v>0.41152263374484715</v>
      </c>
      <c r="X37" s="45">
        <f>(Kuntayhtymät!AC37-Kuntayhtymät!X37)/Kuntayhtymät!X37*100</f>
        <v>-0.10256410256409673</v>
      </c>
      <c r="Y37" s="44">
        <f>(Kuntayhtymät!AD37-Kuntayhtymät!Y37)/Kuntayhtymät!Y37*100</f>
        <v>0.7209062821833191</v>
      </c>
      <c r="Z37" s="43">
        <f>(Kuntayhtymät!AE37-Kuntayhtymät!Z37)/Kuntayhtymät!Z37*100</f>
        <v>0.717948717948721</v>
      </c>
      <c r="AA37" s="43">
        <f>(Kuntayhtymät!AF37-Kuntayhtymät!AA37)/Kuntayhtymät!AA37*100</f>
        <v>1.1270491803278777</v>
      </c>
      <c r="AB37" s="43"/>
      <c r="AC37" s="45"/>
    </row>
    <row r="38" spans="1:29" ht="12.75">
      <c r="A38" s="17" t="s">
        <v>63</v>
      </c>
      <c r="B38" s="8" t="s">
        <v>64</v>
      </c>
      <c r="C38" s="36">
        <f>D38/$D$44</f>
        <v>0.037633744018637345</v>
      </c>
      <c r="D38" s="34">
        <v>245995</v>
      </c>
      <c r="E38" s="44">
        <f>(Kuntayhtymät!J38-Kuntayhtymät!E38)/Kuntayhtymät!E38*100</f>
        <v>0.20100502512563098</v>
      </c>
      <c r="F38" s="43">
        <f>(Kuntayhtymät!K38-Kuntayhtymät!F38)/Kuntayhtymät!F38*100</f>
        <v>-0.39880358923229453</v>
      </c>
      <c r="G38" s="43">
        <f>(Kuntayhtymät!L38-Kuntayhtymät!G38)/Kuntayhtymät!G38*100</f>
        <v>-0.4995004995004995</v>
      </c>
      <c r="H38" s="43">
        <f>(Kuntayhtymät!M38-Kuntayhtymät!H38)/Kuntayhtymät!H38*100</f>
        <v>-1.39860139860139</v>
      </c>
      <c r="I38" s="45">
        <f>(Kuntayhtymät!N38-Kuntayhtymät!I38)/Kuntayhtymät!I38*100</f>
        <v>-0.5</v>
      </c>
      <c r="J38" s="44">
        <f>(Kuntayhtymät!O38-Kuntayhtymät!J38)/Kuntayhtymät!J38*100</f>
        <v>-1.303911735205614</v>
      </c>
      <c r="K38" s="43">
        <f>(Kuntayhtymät!P38-Kuntayhtymät!K38)/Kuntayhtymät!K38*100</f>
        <v>-1.3013013013013126</v>
      </c>
      <c r="L38" s="43">
        <f>(Kuntayhtymät!Q38-Kuntayhtymät!L38)/Kuntayhtymät!L38*100</f>
        <v>-1.5060240963855422</v>
      </c>
      <c r="M38" s="43">
        <f>(Kuntayhtymät!R38-Kuntayhtymät!M38)/Kuntayhtymät!M38*100</f>
        <v>-1.0131712259371835</v>
      </c>
      <c r="N38" s="45">
        <f>(Kuntayhtymät!S38-Kuntayhtymät!N38)/Kuntayhtymät!N38*100</f>
        <v>-1.3065326633165801</v>
      </c>
      <c r="O38" s="44">
        <f>(Kuntayhtymät!T38-Kuntayhtymät!O38)/Kuntayhtymät!O38*100</f>
        <v>-0.30487804878049934</v>
      </c>
      <c r="P38" s="43">
        <f>(Kuntayhtymät!U38-Kuntayhtymät!P38)/Kuntayhtymät!P38*100</f>
        <v>-1.3184584178498957</v>
      </c>
      <c r="Q38" s="43">
        <f>(Kuntayhtymät!V38-Kuntayhtymät!Q38)/Kuntayhtymät!Q38*100</f>
        <v>-0.7135575942915277</v>
      </c>
      <c r="R38" s="43">
        <f>(Kuntayhtymät!W38-Kuntayhtymät!R38)/Kuntayhtymät!R38*100</f>
        <v>-0.5117707267144319</v>
      </c>
      <c r="S38" s="45">
        <f>(Kuntayhtymät!X38-Kuntayhtymät!S38)/Kuntayhtymät!S38*100</f>
        <v>-0.7128309572301454</v>
      </c>
      <c r="T38" s="44">
        <f>(Kuntayhtymät!Y38-Kuntayhtymät!T38)/Kuntayhtymät!T38*100</f>
        <v>-1.019367991845056</v>
      </c>
      <c r="U38" s="43">
        <f>(Kuntayhtymät!Z38-Kuntayhtymät!U38)/Kuntayhtymät!U38*100</f>
        <v>0.20554984583761854</v>
      </c>
      <c r="V38" s="43">
        <f>(Kuntayhtymät!AA38-Kuntayhtymät!V38)/Kuntayhtymät!V38*100</f>
        <v>0.2053388090348959</v>
      </c>
      <c r="W38" s="43">
        <f>(Kuntayhtymät!AB38-Kuntayhtymät!W38)/Kuntayhtymät!W38*100</f>
        <v>0.41152263374484715</v>
      </c>
      <c r="X38" s="45">
        <f>(Kuntayhtymät!AC38-Kuntayhtymät!X38)/Kuntayhtymät!X38*100</f>
        <v>-0.10256410256409673</v>
      </c>
      <c r="Y38" s="44">
        <f>(Kuntayhtymät!AD38-Kuntayhtymät!Y38)/Kuntayhtymät!Y38*100</f>
        <v>0.7209062821833191</v>
      </c>
      <c r="Z38" s="43">
        <f>(Kuntayhtymät!AE38-Kuntayhtymät!Z38)/Kuntayhtymät!Z38*100</f>
        <v>0.717948717948721</v>
      </c>
      <c r="AA38" s="43">
        <f>(Kuntayhtymät!AF38-Kuntayhtymät!AA38)/Kuntayhtymät!AA38*100</f>
        <v>1.1270491803278777</v>
      </c>
      <c r="AB38" s="43"/>
      <c r="AC38" s="45"/>
    </row>
    <row r="39" spans="1:29" ht="15">
      <c r="A39" s="17" t="s">
        <v>23</v>
      </c>
      <c r="B39" s="5" t="s">
        <v>30</v>
      </c>
      <c r="C39" s="36">
        <f>D39/$D$44</f>
        <v>0.0025934154295979197</v>
      </c>
      <c r="D39" s="32">
        <v>16952</v>
      </c>
      <c r="E39" s="44">
        <f>(Kuntayhtymät!J39-Kuntayhtymät!E39)/Kuntayhtymät!E39*100</f>
        <v>3.160040774719683</v>
      </c>
      <c r="F39" s="43">
        <f>(Kuntayhtymät!K39-Kuntayhtymät!F39)/Kuntayhtymät!F39*100</f>
        <v>10.975609756097557</v>
      </c>
      <c r="G39" s="43">
        <f>(Kuntayhtymät!L39-Kuntayhtymät!G39)/Kuntayhtymät!G39*100</f>
        <v>6.793206793206805</v>
      </c>
      <c r="H39" s="43">
        <f>(Kuntayhtymät!M39-Kuntayhtymät!H39)/Kuntayhtymät!H39*100</f>
        <v>6.473429951690823</v>
      </c>
      <c r="I39" s="45">
        <f>(Kuntayhtymät!N39-Kuntayhtymät!I39)/Kuntayhtymät!I39*100</f>
        <v>6.900000000000006</v>
      </c>
      <c r="J39" s="44">
        <f>(Kuntayhtymät!O39-Kuntayhtymät!J39)/Kuntayhtymät!J39*100</f>
        <v>11.264822134387344</v>
      </c>
      <c r="K39" s="43">
        <f>(Kuntayhtymät!P39-Kuntayhtymät!K39)/Kuntayhtymät!K39*100</f>
        <v>8.150183150183143</v>
      </c>
      <c r="L39" s="43">
        <f>(Kuntayhtymät!Q39-Kuntayhtymät!L39)/Kuntayhtymät!L39*100</f>
        <v>6.267539756782028</v>
      </c>
      <c r="M39" s="43">
        <f>(Kuntayhtymät!R39-Kuntayhtymät!M39)/Kuntayhtymät!M39*100</f>
        <v>5.807622504537197</v>
      </c>
      <c r="N39" s="45">
        <f>(Kuntayhtymät!S39-Kuntayhtymät!N39)/Kuntayhtymät!N39*100</f>
        <v>7.764265668849389</v>
      </c>
      <c r="O39" s="44">
        <f>(Kuntayhtymät!T39-Kuntayhtymät!O39)/Kuntayhtymät!O39*100</f>
        <v>5.861456483126118</v>
      </c>
      <c r="P39" s="43">
        <f>(Kuntayhtymät!U39-Kuntayhtymät!P39)/Kuntayhtymät!P39*100</f>
        <v>3.810330228619814</v>
      </c>
      <c r="Q39" s="43">
        <f>(Kuntayhtymät!V39-Kuntayhtymät!Q39)/Kuntayhtymät!Q39*100</f>
        <v>10.211267605633811</v>
      </c>
      <c r="R39" s="43">
        <f>(Kuntayhtymät!W39-Kuntayhtymät!R39)/Kuntayhtymät!R39*100</f>
        <v>8.747855917667241</v>
      </c>
      <c r="S39" s="45">
        <f>(Kuntayhtymät!X39-Kuntayhtymät!S39)/Kuntayhtymät!S39*100</f>
        <v>7.118055555555558</v>
      </c>
      <c r="T39" s="44">
        <f>(Kuntayhtymät!Y39-Kuntayhtymät!T39)/Kuntayhtymät!T39*100</f>
        <v>12.499999999999993</v>
      </c>
      <c r="U39" s="43">
        <f>(Kuntayhtymät!Z39-Kuntayhtymät!U39)/Kuntayhtymät!U39*100</f>
        <v>15.742251223491039</v>
      </c>
      <c r="V39" s="43">
        <f>(Kuntayhtymät!AA39-Kuntayhtymät!V39)/Kuntayhtymät!V39*100</f>
        <v>18.530351437699682</v>
      </c>
      <c r="W39" s="43">
        <f>(Kuntayhtymät!AB39-Kuntayhtymät!W39)/Kuntayhtymät!W39*100</f>
        <v>17.11356466876972</v>
      </c>
      <c r="X39" s="45">
        <f>(Kuntayhtymät!AC39-Kuntayhtymät!X39)/Kuntayhtymät!X39*100</f>
        <v>16.04538087520258</v>
      </c>
      <c r="Y39" s="44">
        <f>(Kuntayhtymät!AD39-Kuntayhtymät!Y39)/Kuntayhtymät!Y39*100</f>
        <v>13.870246085011182</v>
      </c>
      <c r="Z39" s="43">
        <f>(Kuntayhtymät!AE39-Kuntayhtymät!Z39)/Kuntayhtymät!Z39*100</f>
        <v>13.03735024665257</v>
      </c>
      <c r="AA39" s="43">
        <f>(Kuntayhtymät!AF39-Kuntayhtymät!AA39)/Kuntayhtymät!AA39*100</f>
        <v>8.086253369272237</v>
      </c>
      <c r="AB39" s="43"/>
      <c r="AC39" s="45"/>
    </row>
    <row r="40" spans="1:29" ht="15">
      <c r="A40" s="17" t="s">
        <v>24</v>
      </c>
      <c r="B40" s="3" t="s">
        <v>31</v>
      </c>
      <c r="C40" s="36">
        <f>D40/$D$44</f>
        <v>0.006930410121296329</v>
      </c>
      <c r="D40" s="34">
        <v>45301</v>
      </c>
      <c r="E40" s="44">
        <f>(Kuntayhtymät!J40-Kuntayhtymät!E40)/Kuntayhtymät!E40*100</f>
        <v>22.209821428571434</v>
      </c>
      <c r="F40" s="43">
        <f>(Kuntayhtymät!K40-Kuntayhtymät!F40)/Kuntayhtymät!F40*100</f>
        <v>10.498960498960493</v>
      </c>
      <c r="G40" s="43">
        <f>(Kuntayhtymät!L40-Kuntayhtymät!G40)/Kuntayhtymät!G40*100</f>
        <v>-1.8234165067178558</v>
      </c>
      <c r="H40" s="43">
        <f>(Kuntayhtymät!M40-Kuntayhtymät!H40)/Kuntayhtymät!H40*100</f>
        <v>-15.531335149863757</v>
      </c>
      <c r="I40" s="45">
        <f>(Kuntayhtymät!N40-Kuntayhtymät!I40)/Kuntayhtymät!I40*100</f>
        <v>2.799999999999997</v>
      </c>
      <c r="J40" s="44">
        <f>(Kuntayhtymät!O40-Kuntayhtymät!J40)/Kuntayhtymät!J40*100</f>
        <v>-20.913242009132425</v>
      </c>
      <c r="K40" s="43">
        <f>(Kuntayhtymät!P40-Kuntayhtymät!K40)/Kuntayhtymät!K40*100</f>
        <v>-18.344308560677327</v>
      </c>
      <c r="L40" s="43">
        <f>(Kuntayhtymät!Q40-Kuntayhtymät!L40)/Kuntayhtymät!L40*100</f>
        <v>-14.66275659824047</v>
      </c>
      <c r="M40" s="43">
        <f>(Kuntayhtymät!R40-Kuntayhtymät!M40)/Kuntayhtymät!M40*100</f>
        <v>-9.354838709677422</v>
      </c>
      <c r="N40" s="45">
        <f>(Kuntayhtymät!S40-Kuntayhtymät!N40)/Kuntayhtymät!N40*100</f>
        <v>-16.147859922178984</v>
      </c>
      <c r="O40" s="44">
        <f>(Kuntayhtymät!T40-Kuntayhtymät!O40)/Kuntayhtymät!O40*100</f>
        <v>-3.4642032332563515</v>
      </c>
      <c r="P40" s="43">
        <f>(Kuntayhtymät!U40-Kuntayhtymät!P40)/Kuntayhtymät!P40*100</f>
        <v>-8.29493087557604</v>
      </c>
      <c r="Q40" s="43">
        <f>(Kuntayhtymät!V40-Kuntayhtymät!Q40)/Kuntayhtymät!Q40*100</f>
        <v>-13.287514318442147</v>
      </c>
      <c r="R40" s="43">
        <f>(Kuntayhtymät!W40-Kuntayhtymät!R40)/Kuntayhtymät!R40*100</f>
        <v>-15.42111506524318</v>
      </c>
      <c r="S40" s="45">
        <f>(Kuntayhtymät!X40-Kuntayhtymät!S40)/Kuntayhtymät!S40*100</f>
        <v>-10.092807424593971</v>
      </c>
      <c r="T40" s="44">
        <f>(Kuntayhtymät!Y40-Kuntayhtymät!T40)/Kuntayhtymät!T40*100</f>
        <v>-14.593301435406685</v>
      </c>
      <c r="U40" s="43">
        <f>(Kuntayhtymät!Z40-Kuntayhtymät!U40)/Kuntayhtymät!U40*100</f>
        <v>-12.939698492462309</v>
      </c>
      <c r="V40" s="43">
        <f>(Kuntayhtymät!AA40-Kuntayhtymät!V40)/Kuntayhtymät!V40*100</f>
        <v>-9.114927344782041</v>
      </c>
      <c r="W40" s="43">
        <f>(Kuntayhtymät!AB40-Kuntayhtymät!W40)/Kuntayhtymät!W40*100</f>
        <v>-4.628330995792423</v>
      </c>
      <c r="X40" s="45">
        <f>(Kuntayhtymät!AC40-Kuntayhtymät!X40)/Kuntayhtymät!X40*100</f>
        <v>-10.451612903225799</v>
      </c>
      <c r="Y40" s="44">
        <f>(Kuntayhtymät!AD40-Kuntayhtymät!Y40)/Kuntayhtymät!Y40*100</f>
        <v>-6.442577030812337</v>
      </c>
      <c r="Z40" s="43">
        <f>(Kuntayhtymät!AE40-Kuntayhtymät!Z40)/Kuntayhtymät!Z40*100</f>
        <v>-5.339105339105343</v>
      </c>
      <c r="AA40" s="43">
        <f>(Kuntayhtymät!AF40-Kuntayhtymät!AA40)/Kuntayhtymät!AA40*100</f>
        <v>-6.39534883720929</v>
      </c>
      <c r="AB40" s="43"/>
      <c r="AC40" s="45"/>
    </row>
    <row r="41" spans="1:29" ht="15">
      <c r="A41" s="17"/>
      <c r="B41" s="3"/>
      <c r="C41" s="36"/>
      <c r="D41" s="34"/>
      <c r="E41" s="44"/>
      <c r="F41" s="43"/>
      <c r="G41" s="43"/>
      <c r="H41" s="43"/>
      <c r="I41" s="45"/>
      <c r="J41" s="44"/>
      <c r="K41" s="43"/>
      <c r="L41" s="43"/>
      <c r="M41" s="43"/>
      <c r="N41" s="45"/>
      <c r="O41" s="44"/>
      <c r="P41" s="43"/>
      <c r="Q41" s="43"/>
      <c r="R41" s="43"/>
      <c r="S41" s="45"/>
      <c r="T41" s="44"/>
      <c r="U41" s="43"/>
      <c r="V41" s="43"/>
      <c r="W41" s="43"/>
      <c r="X41" s="45"/>
      <c r="Y41" s="44"/>
      <c r="Z41" s="43"/>
      <c r="AA41" s="43"/>
      <c r="AB41" s="43"/>
      <c r="AC41" s="45"/>
    </row>
    <row r="42" spans="1:29" ht="12.75">
      <c r="A42" s="17" t="s">
        <v>52</v>
      </c>
      <c r="B42" s="6" t="s">
        <v>80</v>
      </c>
      <c r="C42" s="36">
        <f>D42/$D$44</f>
        <v>0.9873044726625069</v>
      </c>
      <c r="D42" s="34">
        <v>6453569</v>
      </c>
      <c r="E42" s="44">
        <f>(Kuntayhtymät!J42-Kuntayhtymät!E42)/Kuntayhtymät!E42*100</f>
        <v>3.0303030303030303</v>
      </c>
      <c r="F42" s="43">
        <f>(Kuntayhtymät!K42-Kuntayhtymät!F42)/Kuntayhtymät!F42*100</f>
        <v>3</v>
      </c>
      <c r="G42" s="43">
        <f>(Kuntayhtymät!L42-Kuntayhtymät!G42)/Kuntayhtymät!G42*100</f>
        <v>3.0876494023904324</v>
      </c>
      <c r="H42" s="43">
        <f>(Kuntayhtymät!M42-Kuntayhtymät!H42)/Kuntayhtymät!H42*100</f>
        <v>2.7805362462760645</v>
      </c>
      <c r="I42" s="45">
        <f>(Kuntayhtymät!N42-Kuntayhtymät!I42)/Kuntayhtymät!I42*100</f>
        <v>3</v>
      </c>
      <c r="J42" s="44">
        <f>(Kuntayhtymät!O42-Kuntayhtymät!J42)/Kuntayhtymät!J42*100</f>
        <v>2.254901960784311</v>
      </c>
      <c r="K42" s="43">
        <f>(Kuntayhtymät!P42-Kuntayhtymät!K42)/Kuntayhtymät!K42*100</f>
        <v>2.8155339805825297</v>
      </c>
      <c r="L42" s="43">
        <f>(Kuntayhtymät!Q42-Kuntayhtymät!L42)/Kuntayhtymät!L42*100</f>
        <v>2.3188405797101503</v>
      </c>
      <c r="M42" s="43">
        <f>(Kuntayhtymät!R42-Kuntayhtymät!M42)/Kuntayhtymät!M42*100</f>
        <v>2.5120772946859846</v>
      </c>
      <c r="N42" s="45">
        <f>(Kuntayhtymät!S42-Kuntayhtymät!N42)/Kuntayhtymät!N42*100</f>
        <v>2.5242718446601886</v>
      </c>
      <c r="O42" s="44">
        <f>(Kuntayhtymät!T42-Kuntayhtymät!O42)/Kuntayhtymät!O42*100</f>
        <v>2.876318312559923</v>
      </c>
      <c r="P42" s="43">
        <f>(Kuntayhtymät!U42-Kuntayhtymät!P42)/Kuntayhtymät!P42*100</f>
        <v>2.8328611898016995</v>
      </c>
      <c r="Q42" s="43">
        <f>(Kuntayhtymät!V42-Kuntayhtymät!Q42)/Kuntayhtymät!Q42*100</f>
        <v>2.8328611898016995</v>
      </c>
      <c r="R42" s="43">
        <f>(Kuntayhtymät!W42-Kuntayhtymät!R42)/Kuntayhtymät!R42*100</f>
        <v>3.016022620169654</v>
      </c>
      <c r="S42" s="45">
        <f>(Kuntayhtymät!X42-Kuntayhtymät!S42)/Kuntayhtymät!S42*100</f>
        <v>2.8409090909090913</v>
      </c>
      <c r="T42" s="44">
        <f>(Kuntayhtymät!Y42-Kuntayhtymät!T42)/Kuntayhtymät!T42*100</f>
        <v>3.0754892823858313</v>
      </c>
      <c r="U42" s="43">
        <f>(Kuntayhtymät!Z42-Kuntayhtymät!U42)/Kuntayhtymät!U42*100</f>
        <v>2.6629935720844733</v>
      </c>
      <c r="V42" s="43">
        <f>(Kuntayhtymät!AA42-Kuntayhtymät!V42)/Kuntayhtymät!V42*100</f>
        <v>3.0303030303030276</v>
      </c>
      <c r="W42" s="43">
        <f>(Kuntayhtymät!AB42-Kuntayhtymät!W42)/Kuntayhtymät!W42*100</f>
        <v>3.1107044830741133</v>
      </c>
      <c r="X42" s="45">
        <f>(Kuntayhtymät!AC42-Kuntayhtymät!X42)/Kuntayhtymät!X42*100</f>
        <v>2.9465930018416233</v>
      </c>
      <c r="Y42" s="44">
        <f>(Kuntayhtymät!AD42-Kuntayhtymät!Y42)/Kuntayhtymät!Y42*100</f>
        <v>2.7124773960217</v>
      </c>
      <c r="Z42" s="43">
        <f>(Kuntayhtymät!AE42-Kuntayhtymät!Z42)/Kuntayhtymät!Z42*100</f>
        <v>3.0411449016100227</v>
      </c>
      <c r="AA42" s="43">
        <f>(Kuntayhtymät!AF42-Kuntayhtymät!AA42)/Kuntayhtymät!AA42*100</f>
        <v>3.0303030303030227</v>
      </c>
      <c r="AB42" s="43"/>
      <c r="AC42" s="45"/>
    </row>
    <row r="43" spans="1:29" ht="12.75">
      <c r="A43" s="17" t="s">
        <v>14</v>
      </c>
      <c r="B43" s="2" t="s">
        <v>65</v>
      </c>
      <c r="C43" s="36">
        <f>D43/$D$44</f>
        <v>0.01269552733749312</v>
      </c>
      <c r="D43" s="32">
        <v>82985</v>
      </c>
      <c r="E43" s="44">
        <f>(Kuntayhtymät!J43-Kuntayhtymät!E43)/Kuntayhtymät!E43*100</f>
        <v>3.4447821681864146</v>
      </c>
      <c r="F43" s="43">
        <f>(Kuntayhtymät!K43-Kuntayhtymät!F43)/Kuntayhtymät!F43*100</f>
        <v>3.4068136272545146</v>
      </c>
      <c r="G43" s="43">
        <f>(Kuntayhtymät!L43-Kuntayhtymät!G43)/Kuntayhtymät!G43*100</f>
        <v>2.98804780876494</v>
      </c>
      <c r="H43" s="43">
        <f>(Kuntayhtymät!M43-Kuntayhtymät!H43)/Kuntayhtymät!H43*100</f>
        <v>1.877470355731217</v>
      </c>
      <c r="I43" s="45">
        <f>(Kuntayhtymät!N43-Kuntayhtymät!I43)/Kuntayhtymät!I43*100</f>
        <v>3</v>
      </c>
      <c r="J43" s="44">
        <f>(Kuntayhtymät!O43-Kuntayhtymät!J43)/Kuntayhtymät!J43*100</f>
        <v>1.5670910871694501</v>
      </c>
      <c r="K43" s="43">
        <f>(Kuntayhtymät!P43-Kuntayhtymät!K43)/Kuntayhtymät!K43*100</f>
        <v>1.8410852713178212</v>
      </c>
      <c r="L43" s="43">
        <f>(Kuntayhtymät!Q43-Kuntayhtymät!L43)/Kuntayhtymät!L43*100</f>
        <v>1.6441005802707818</v>
      </c>
      <c r="M43" s="43">
        <f>(Kuntayhtymät!R43-Kuntayhtymät!M43)/Kuntayhtymät!M43*100</f>
        <v>2.133850630455871</v>
      </c>
      <c r="N43" s="45">
        <f>(Kuntayhtymät!S43-Kuntayhtymät!N43)/Kuntayhtymät!N43*100</f>
        <v>1.7475728155339778</v>
      </c>
      <c r="O43" s="44">
        <f>(Kuntayhtymät!T43-Kuntayhtymät!O43)/Kuntayhtymät!O43*100</f>
        <v>2.7965284474445435</v>
      </c>
      <c r="P43" s="43">
        <f>(Kuntayhtymät!U43-Kuntayhtymät!P43)/Kuntayhtymät!P43*100</f>
        <v>2.378686964795433</v>
      </c>
      <c r="Q43" s="43">
        <f>(Kuntayhtymät!V43-Kuntayhtymät!Q43)/Kuntayhtymät!Q43*100</f>
        <v>2.283539486203621</v>
      </c>
      <c r="R43" s="43">
        <f>(Kuntayhtymät!W43-Kuntayhtymät!R43)/Kuntayhtymät!R43*100</f>
        <v>2.2792022792022846</v>
      </c>
      <c r="S43" s="45">
        <f>(Kuntayhtymät!X43-Kuntayhtymät!S43)/Kuntayhtymät!S43*100</f>
        <v>2.385496183206107</v>
      </c>
      <c r="T43" s="44">
        <f>(Kuntayhtymät!Y43-Kuntayhtymät!T43)/Kuntayhtymät!T43*100</f>
        <v>1.876172607879925</v>
      </c>
      <c r="U43" s="43">
        <f>(Kuntayhtymät!Z43-Kuntayhtymät!U43)/Kuntayhtymät!U43*100</f>
        <v>1.9516728624535395</v>
      </c>
      <c r="V43" s="43">
        <f>(Kuntayhtymät!AA43-Kuntayhtymät!V43)/Kuntayhtymät!V43*100</f>
        <v>2.511627906976747</v>
      </c>
      <c r="W43" s="43">
        <f>(Kuntayhtymät!AB43-Kuntayhtymät!W43)/Kuntayhtymät!W43*100</f>
        <v>2.878365831012065</v>
      </c>
      <c r="X43" s="45">
        <f>(Kuntayhtymät!AC43-Kuntayhtymät!X43)/Kuntayhtymät!X43*100</f>
        <v>2.3299161230195713</v>
      </c>
      <c r="Y43" s="44">
        <f>(Kuntayhtymät!AD43-Kuntayhtymät!Y43)/Kuntayhtymät!Y43*100</f>
        <v>2.578268876611429</v>
      </c>
      <c r="Z43" s="43">
        <f>(Kuntayhtymät!AE43-Kuntayhtymät!Z43)/Kuntayhtymät!Z43*100</f>
        <v>2.7347310847766635</v>
      </c>
      <c r="AA43" s="43">
        <f>(Kuntayhtymät!AF43-Kuntayhtymät!AA43)/Kuntayhtymät!AA43*100</f>
        <v>2.6315789473684132</v>
      </c>
      <c r="AB43" s="43"/>
      <c r="AC43" s="45"/>
    </row>
    <row r="44" spans="1:29" ht="25.5">
      <c r="A44" s="21" t="s">
        <v>17</v>
      </c>
      <c r="B44" s="67" t="s">
        <v>81</v>
      </c>
      <c r="C44" s="37">
        <f>D44/$D$44</f>
        <v>1</v>
      </c>
      <c r="D44" s="33">
        <v>6536554</v>
      </c>
      <c r="E44" s="47">
        <f>(Kuntayhtymät!J44-Kuntayhtymät!E44)/Kuntayhtymät!E44*100</f>
        <v>3.0303030303030303</v>
      </c>
      <c r="F44" s="46">
        <f>(Kuntayhtymät!K44-Kuntayhtymät!F44)/Kuntayhtymät!F44*100</f>
        <v>3</v>
      </c>
      <c r="G44" s="46">
        <f>(Kuntayhtymät!L44-Kuntayhtymät!G44)/Kuntayhtymät!G44*100</f>
        <v>3.0876494023904324</v>
      </c>
      <c r="H44" s="46">
        <f>(Kuntayhtymät!M44-Kuntayhtymät!H44)/Kuntayhtymät!H44*100</f>
        <v>2.7805362462760645</v>
      </c>
      <c r="I44" s="48">
        <f>(Kuntayhtymät!N44-Kuntayhtymät!I44)/Kuntayhtymät!I44*100</f>
        <v>3</v>
      </c>
      <c r="J44" s="47">
        <f>(Kuntayhtymät!O44-Kuntayhtymät!J44)/Kuntayhtymät!J44*100</f>
        <v>2.254901960784311</v>
      </c>
      <c r="K44" s="46">
        <f>(Kuntayhtymät!P44-Kuntayhtymät!K44)/Kuntayhtymät!K44*100</f>
        <v>2.8155339805825297</v>
      </c>
      <c r="L44" s="46">
        <f>(Kuntayhtymät!Q44-Kuntayhtymät!L44)/Kuntayhtymät!L44*100</f>
        <v>2.3188405797101503</v>
      </c>
      <c r="M44" s="46">
        <f>(Kuntayhtymät!R44-Kuntayhtymät!M44)/Kuntayhtymät!M44*100</f>
        <v>2.5120772946859846</v>
      </c>
      <c r="N44" s="48">
        <f>(Kuntayhtymät!S44-Kuntayhtymät!N44)/Kuntayhtymät!N44*100</f>
        <v>2.5242718446601886</v>
      </c>
      <c r="O44" s="47">
        <f>(Kuntayhtymät!T44-Kuntayhtymät!O44)/Kuntayhtymät!O44*100</f>
        <v>2.876318312559923</v>
      </c>
      <c r="P44" s="46">
        <f>(Kuntayhtymät!U44-Kuntayhtymät!P44)/Kuntayhtymät!P44*100</f>
        <v>2.8328611898016995</v>
      </c>
      <c r="Q44" s="46">
        <f>(Kuntayhtymät!V44-Kuntayhtymät!Q44)/Kuntayhtymät!Q44*100</f>
        <v>2.738432483474968</v>
      </c>
      <c r="R44" s="46">
        <f>(Kuntayhtymät!W44-Kuntayhtymät!R44)/Kuntayhtymät!R44*100</f>
        <v>3.016022620169654</v>
      </c>
      <c r="S44" s="48">
        <f>(Kuntayhtymät!X44-Kuntayhtymät!S44)/Kuntayhtymät!S44*100</f>
        <v>2.8409090909090913</v>
      </c>
      <c r="T44" s="47">
        <f>(Kuntayhtymät!Y44-Kuntayhtymät!T44)/Kuntayhtymät!T44*100</f>
        <v>3.0754892823858313</v>
      </c>
      <c r="U44" s="46">
        <f>(Kuntayhtymät!Z44-Kuntayhtymät!U44)/Kuntayhtymät!U44*100</f>
        <v>2.6629935720844733</v>
      </c>
      <c r="V44" s="46">
        <f>(Kuntayhtymät!AA44-Kuntayhtymät!V44)/Kuntayhtymät!V44*100</f>
        <v>3.1250000000000053</v>
      </c>
      <c r="W44" s="46">
        <f>(Kuntayhtymät!AB44-Kuntayhtymät!W44)/Kuntayhtymät!W44*100</f>
        <v>3.1107044830741133</v>
      </c>
      <c r="X44" s="48">
        <f>(Kuntayhtymät!AC44-Kuntayhtymät!X44)/Kuntayhtymät!X44*100</f>
        <v>2.9465930018416233</v>
      </c>
      <c r="Y44" s="47">
        <f>(Kuntayhtymät!AD44-Kuntayhtymät!Y44)/Kuntayhtymät!Y44*100</f>
        <v>2.622061482820982</v>
      </c>
      <c r="Z44" s="46">
        <f>(Kuntayhtymät!AE44-Kuntayhtymät!Z44)/Kuntayhtymät!Z44*100</f>
        <v>3.0411449016100227</v>
      </c>
      <c r="AA44" s="46">
        <f>(Kuntayhtymät!AF44-Kuntayhtymät!AA44)/Kuntayhtymät!AA44*100</f>
        <v>2.941176470588233</v>
      </c>
      <c r="AB44" s="46"/>
      <c r="AC44" s="48"/>
    </row>
  </sheetData>
  <printOptions/>
  <pageMargins left="0.7874015748031497" right="1.58" top="0.36" bottom="0.41" header="0.39" footer="0.24"/>
  <pageSetup horizontalDpi="600" verticalDpi="600" orientation="landscape" paperSize="9" scale="90" r:id="rId2"/>
  <colBreaks count="1" manualBreakCount="1">
    <brk id="14" min="6" max="4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0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"/>
    </sheetView>
  </sheetViews>
  <sheetFormatPr defaultColWidth="9.140625" defaultRowHeight="12.75"/>
  <cols>
    <col min="1" max="1" width="23.421875" style="0" customWidth="1"/>
    <col min="2" max="2" width="5.00390625" style="0" customWidth="1"/>
    <col min="3" max="3" width="11.7109375" style="0" customWidth="1"/>
    <col min="4" max="4" width="10.8515625" style="0" customWidth="1"/>
    <col min="5" max="5" width="10.421875" style="0" customWidth="1"/>
    <col min="6" max="6" width="10.57421875" style="0" customWidth="1"/>
    <col min="7" max="7" width="10.8515625" style="0" customWidth="1"/>
  </cols>
  <sheetData>
    <row r="2" spans="1:6" ht="12.75">
      <c r="A2" s="7"/>
      <c r="B2" s="9"/>
      <c r="C2" s="4" t="s">
        <v>8</v>
      </c>
      <c r="D2" s="9"/>
      <c r="E2" s="9"/>
      <c r="F2" s="9"/>
    </row>
    <row r="3" spans="1:6" ht="12.75">
      <c r="A3" s="7"/>
      <c r="B3" s="9"/>
      <c r="C3" s="4"/>
      <c r="D3" s="9"/>
      <c r="E3" s="9"/>
      <c r="F3" s="9"/>
    </row>
    <row r="4" spans="1:6" ht="12.75">
      <c r="A4" s="7"/>
      <c r="B4" s="9"/>
      <c r="C4" s="4" t="s">
        <v>74</v>
      </c>
      <c r="D4" s="9"/>
      <c r="E4" s="9"/>
      <c r="F4" s="9"/>
    </row>
    <row r="5" spans="1:6" ht="12.75">
      <c r="A5" s="7"/>
      <c r="B5" s="9"/>
      <c r="C5" s="9"/>
      <c r="D5" s="4"/>
      <c r="E5" s="9"/>
      <c r="F5" s="9"/>
    </row>
    <row r="6" spans="1:6" ht="12.75">
      <c r="A6" s="7"/>
      <c r="B6" s="9"/>
      <c r="C6" s="2" t="s">
        <v>36</v>
      </c>
      <c r="D6" s="2" t="s">
        <v>37</v>
      </c>
      <c r="E6" s="2" t="s">
        <v>38</v>
      </c>
      <c r="F6" s="2" t="s">
        <v>41</v>
      </c>
    </row>
    <row r="7" spans="1:6" ht="12.75">
      <c r="A7" s="7" t="s">
        <v>75</v>
      </c>
      <c r="B7" s="9"/>
      <c r="C7" s="65" t="s">
        <v>73</v>
      </c>
      <c r="D7" s="2"/>
      <c r="E7" s="2"/>
      <c r="F7" s="2"/>
    </row>
    <row r="8" spans="1:6" ht="12.75">
      <c r="A8" s="2" t="s">
        <v>39</v>
      </c>
      <c r="B8" s="2"/>
      <c r="C8" s="65" t="s">
        <v>82</v>
      </c>
      <c r="D8" s="64"/>
      <c r="E8" s="9"/>
      <c r="F8" s="9"/>
    </row>
    <row r="9" spans="1:9" ht="12.75">
      <c r="A9" s="54" t="s">
        <v>72</v>
      </c>
      <c r="B9" s="2" t="s">
        <v>35</v>
      </c>
      <c r="C9" s="55">
        <v>342.9</v>
      </c>
      <c r="D9" s="55">
        <v>177.7</v>
      </c>
      <c r="E9" s="55">
        <v>113.1</v>
      </c>
      <c r="F9" s="55">
        <v>106.6</v>
      </c>
      <c r="G9" s="60" t="s">
        <v>6</v>
      </c>
      <c r="H9" t="s">
        <v>6</v>
      </c>
      <c r="I9" t="s">
        <v>6</v>
      </c>
    </row>
    <row r="10" spans="1:6" ht="12.75">
      <c r="A10" s="2">
        <v>2003</v>
      </c>
      <c r="B10" s="2" t="s">
        <v>32</v>
      </c>
      <c r="C10" s="43">
        <f aca="true" t="shared" si="0" ref="C10:C17">($C$9/$F$9)*F10</f>
        <v>346.7600375234521</v>
      </c>
      <c r="D10" s="43">
        <f>($D$9/$F$9)*F10</f>
        <v>179.70037523452157</v>
      </c>
      <c r="E10" s="43">
        <f aca="true" t="shared" si="1" ref="E10:E17">($E$9/$F$9)*F10</f>
        <v>114.37317073170732</v>
      </c>
      <c r="F10" s="53">
        <v>107.8</v>
      </c>
    </row>
    <row r="11" spans="1:6" ht="12.75">
      <c r="A11" s="2"/>
      <c r="B11" s="2" t="s">
        <v>33</v>
      </c>
      <c r="C11" s="43">
        <f t="shared" si="0"/>
        <v>351.9067542213884</v>
      </c>
      <c r="D11" s="43">
        <f>($D$9/$F$9)*F11</f>
        <v>182.3675422138837</v>
      </c>
      <c r="E11" s="43">
        <f t="shared" si="1"/>
        <v>116.07073170731708</v>
      </c>
      <c r="F11" s="53">
        <v>109.4</v>
      </c>
    </row>
    <row r="12" spans="1:6" ht="12.75">
      <c r="A12" s="2"/>
      <c r="B12" s="2" t="s">
        <v>34</v>
      </c>
      <c r="C12" s="43">
        <f t="shared" si="0"/>
        <v>351.9067542213884</v>
      </c>
      <c r="D12" s="43">
        <f>($D$9/$F$9)*F12</f>
        <v>182.3675422138837</v>
      </c>
      <c r="E12" s="43">
        <f t="shared" si="1"/>
        <v>116.07073170731708</v>
      </c>
      <c r="F12" s="53">
        <v>109.4</v>
      </c>
    </row>
    <row r="13" spans="1:6" ht="12.75">
      <c r="A13" s="2"/>
      <c r="B13" s="2" t="s">
        <v>35</v>
      </c>
      <c r="C13" s="43">
        <f t="shared" si="0"/>
        <v>353.1934333958724</v>
      </c>
      <c r="D13" s="43">
        <f>($D$9/$F$9)*F13</f>
        <v>183.0343339587242</v>
      </c>
      <c r="E13" s="43">
        <f t="shared" si="1"/>
        <v>116.49512195121952</v>
      </c>
      <c r="F13" s="43">
        <v>109.8</v>
      </c>
    </row>
    <row r="14" spans="1:6" ht="12.75">
      <c r="A14" s="2"/>
      <c r="B14" s="2" t="s">
        <v>40</v>
      </c>
      <c r="C14" s="43">
        <f t="shared" si="0"/>
        <v>350.9417448405253</v>
      </c>
      <c r="D14" s="43">
        <f>($D$9/$F$9)*F14</f>
        <v>181.86744840525327</v>
      </c>
      <c r="E14" s="43">
        <f t="shared" si="1"/>
        <v>115.75243902439024</v>
      </c>
      <c r="F14" s="43">
        <v>109.1</v>
      </c>
    </row>
    <row r="15" spans="1:6" ht="12.75">
      <c r="A15" s="2"/>
      <c r="B15" s="2"/>
      <c r="C15" s="43"/>
      <c r="D15" s="43"/>
      <c r="E15" s="43"/>
      <c r="F15" s="43"/>
    </row>
    <row r="16" spans="1:6" ht="12.75">
      <c r="A16" s="74">
        <v>2004</v>
      </c>
      <c r="B16" s="2" t="s">
        <v>32</v>
      </c>
      <c r="C16" s="43">
        <f t="shared" si="0"/>
        <v>357.6968105065666</v>
      </c>
      <c r="D16" s="43">
        <f>($D$9/$F$9)*F16</f>
        <v>185.36810506566604</v>
      </c>
      <c r="E16" s="43">
        <f t="shared" si="1"/>
        <v>117.98048780487805</v>
      </c>
      <c r="F16" s="43">
        <v>111.2</v>
      </c>
    </row>
    <row r="17" spans="1:6" ht="12.75">
      <c r="A17" s="74"/>
      <c r="B17" s="2" t="s">
        <v>33</v>
      </c>
      <c r="C17" s="43">
        <f t="shared" si="0"/>
        <v>361.87851782363975</v>
      </c>
      <c r="D17" s="43">
        <f>($D$9/$F$9)*F17</f>
        <v>187.53517823639774</v>
      </c>
      <c r="E17" s="43">
        <f t="shared" si="1"/>
        <v>119.35975609756098</v>
      </c>
      <c r="F17" s="43">
        <v>112.5</v>
      </c>
    </row>
    <row r="18" spans="1:6" ht="12.75">
      <c r="A18" s="74"/>
      <c r="B18" s="2" t="s">
        <v>34</v>
      </c>
      <c r="C18" s="43">
        <f>($C$9/$F$9)*F18</f>
        <v>363.8085365853658</v>
      </c>
      <c r="D18" s="43">
        <f>($D$9/$F$9)*F18</f>
        <v>188.53536585365853</v>
      </c>
      <c r="E18" s="43">
        <f>($E$9/$F$9)*F18</f>
        <v>119.99634146341464</v>
      </c>
      <c r="F18" s="43">
        <v>113.1</v>
      </c>
    </row>
    <row r="19" spans="1:6" ht="12.75">
      <c r="A19" s="74"/>
      <c r="B19" s="2" t="s">
        <v>35</v>
      </c>
      <c r="C19" s="43">
        <f>($C$9/$F$9)*F19</f>
        <v>365.7385553470919</v>
      </c>
      <c r="D19" s="43">
        <f>($D$9/$F$9)*F19</f>
        <v>189.53555347091933</v>
      </c>
      <c r="E19" s="43">
        <f>($E$9/$F$9)*F19</f>
        <v>120.6329268292683</v>
      </c>
      <c r="F19" s="43">
        <v>113.7</v>
      </c>
    </row>
    <row r="20" spans="1:6" ht="12.75">
      <c r="A20" s="74"/>
      <c r="B20" s="2" t="s">
        <v>40</v>
      </c>
      <c r="C20" s="43">
        <f>($C$9/$F$9)*F20</f>
        <v>362.2001876172607</v>
      </c>
      <c r="D20" s="43">
        <f>($D$9/$F$9)*F20</f>
        <v>187.70187617260788</v>
      </c>
      <c r="E20" s="43">
        <f>($E$9/$F$9)*F20</f>
        <v>119.46585365853659</v>
      </c>
      <c r="F20" s="43">
        <v>112.6</v>
      </c>
    </row>
    <row r="21" spans="1:6" ht="12.75">
      <c r="A21" s="74"/>
      <c r="B21" s="2"/>
      <c r="C21" s="43"/>
      <c r="D21" s="43"/>
      <c r="E21" s="43"/>
      <c r="F21" s="43"/>
    </row>
    <row r="22" spans="1:6" ht="12.75">
      <c r="A22" s="74" t="s">
        <v>84</v>
      </c>
      <c r="B22" s="2" t="s">
        <v>32</v>
      </c>
      <c r="C22" s="43">
        <f>($C$9/$F$9)*F22</f>
        <v>368.95525328330206</v>
      </c>
      <c r="D22" s="43">
        <f>($D$9/$F$9)*F22</f>
        <v>191.20253283302065</v>
      </c>
      <c r="E22" s="43">
        <f>($E$9/$F$9)*F22</f>
        <v>121.6939024390244</v>
      </c>
      <c r="F22" s="43">
        <v>114.7</v>
      </c>
    </row>
    <row r="23" spans="1:6" ht="12.75">
      <c r="A23" s="2"/>
      <c r="B23" s="2" t="s">
        <v>33</v>
      </c>
      <c r="C23" s="43">
        <f>($C$9/$F$9)*F23</f>
        <v>374.4236397748593</v>
      </c>
      <c r="D23" s="43">
        <f>($D$9/$F$9)*F23</f>
        <v>194.0363977485929</v>
      </c>
      <c r="E23" s="43">
        <f>($E$9/$F$9)*F23</f>
        <v>123.49756097560977</v>
      </c>
      <c r="F23" s="43">
        <v>116.4</v>
      </c>
    </row>
    <row r="24" spans="1:6" ht="12.75">
      <c r="A24" s="2"/>
      <c r="B24" s="2" t="s">
        <v>34</v>
      </c>
      <c r="C24" s="43">
        <f>($C$9/$F$9)*F24</f>
        <v>375.71031894934333</v>
      </c>
      <c r="D24" s="43">
        <f>($D$9/$F$9)*F24</f>
        <v>194.7031894934334</v>
      </c>
      <c r="E24" s="43">
        <f>($E$9/$F$9)*F24</f>
        <v>123.9219512195122</v>
      </c>
      <c r="F24" s="43">
        <v>116.8</v>
      </c>
    </row>
    <row r="25" spans="1:6" ht="12.75">
      <c r="A25" s="2"/>
      <c r="B25" s="2" t="s">
        <v>35</v>
      </c>
      <c r="C25" s="43">
        <f>($C$9/$F$9)*F25</f>
        <v>0</v>
      </c>
      <c r="D25" s="43">
        <f>($D$9/$F$9)*F25</f>
        <v>0</v>
      </c>
      <c r="E25" s="43">
        <f>($E$9/$F$9)*F25</f>
        <v>0</v>
      </c>
      <c r="F25" s="43"/>
    </row>
    <row r="26" spans="1:6" ht="12.75">
      <c r="A26" s="2"/>
      <c r="B26" s="2" t="s">
        <v>40</v>
      </c>
      <c r="C26" s="43">
        <f>($C$9/$F$9)*F26</f>
        <v>0</v>
      </c>
      <c r="D26" s="43">
        <f>($D$9/$F$9)*F26</f>
        <v>0</v>
      </c>
      <c r="E26" s="43">
        <f>($E$9/$F$9)*F26</f>
        <v>0</v>
      </c>
      <c r="F26" s="43"/>
    </row>
    <row r="27" spans="1:6" ht="12.75">
      <c r="A27" s="2" t="s">
        <v>0</v>
      </c>
      <c r="B27" s="2"/>
      <c r="C27" s="53"/>
      <c r="D27" s="53"/>
      <c r="E27" s="53"/>
      <c r="F27" s="53"/>
    </row>
    <row r="28" spans="1:6" ht="12.75">
      <c r="A28" s="2">
        <v>2002</v>
      </c>
      <c r="B28" s="2" t="s">
        <v>35</v>
      </c>
      <c r="C28" s="55">
        <v>386.7</v>
      </c>
      <c r="D28" s="56">
        <v>192</v>
      </c>
      <c r="E28" s="55">
        <v>116.3</v>
      </c>
      <c r="F28" s="56">
        <v>106.7</v>
      </c>
    </row>
    <row r="29" spans="1:6" ht="12.75">
      <c r="A29" s="2">
        <v>2003</v>
      </c>
      <c r="B29" s="2" t="s">
        <v>32</v>
      </c>
      <c r="C29" s="43">
        <f>($C$28/$F$28)*F29</f>
        <v>390.6865979381443</v>
      </c>
      <c r="D29" s="43">
        <f>($D$28/$F$28)*F29</f>
        <v>193.97938144329896</v>
      </c>
      <c r="E29" s="43">
        <f>($E$28/$F$28)*F29</f>
        <v>117.49896907216495</v>
      </c>
      <c r="F29" s="43">
        <v>107.8</v>
      </c>
    </row>
    <row r="30" spans="1:6" ht="12.75">
      <c r="A30" s="2"/>
      <c r="B30" s="2" t="s">
        <v>33</v>
      </c>
      <c r="C30" s="43">
        <f aca="true" t="shared" si="2" ref="C30:C37">($C$28/$F$28)*F30</f>
        <v>396.48528584817245</v>
      </c>
      <c r="D30" s="43">
        <f aca="true" t="shared" si="3" ref="D30:D35">($D$28/$F$28)*F30</f>
        <v>196.85848172446111</v>
      </c>
      <c r="E30" s="43">
        <f>($E$28/$F$28)*F30</f>
        <v>119.24292408622307</v>
      </c>
      <c r="F30" s="53">
        <v>109.4</v>
      </c>
    </row>
    <row r="31" spans="1:6" ht="12.75">
      <c r="A31" s="2"/>
      <c r="B31" s="2" t="s">
        <v>34</v>
      </c>
      <c r="C31" s="43">
        <f t="shared" si="2"/>
        <v>396.12286785379564</v>
      </c>
      <c r="D31" s="43">
        <f t="shared" si="3"/>
        <v>196.67853795688848</v>
      </c>
      <c r="E31" s="43">
        <f>($E$28/$F$28)*F31</f>
        <v>119.13392689784443</v>
      </c>
      <c r="F31" s="53">
        <v>109.3</v>
      </c>
    </row>
    <row r="32" spans="1:6" ht="12.75">
      <c r="A32" s="2"/>
      <c r="B32" s="2" t="s">
        <v>35</v>
      </c>
      <c r="C32" s="43">
        <f t="shared" si="2"/>
        <v>397.2101218369259</v>
      </c>
      <c r="D32" s="43">
        <f t="shared" si="3"/>
        <v>197.21836925960636</v>
      </c>
      <c r="E32" s="43">
        <f>($E$28/$F$28)*F32</f>
        <v>119.46091846298032</v>
      </c>
      <c r="F32" s="53">
        <v>109.6</v>
      </c>
    </row>
    <row r="33" spans="1:6" ht="12.75">
      <c r="A33" s="2"/>
      <c r="B33" s="2" t="s">
        <v>40</v>
      </c>
      <c r="C33" s="43">
        <f t="shared" si="2"/>
        <v>395.0356138706654</v>
      </c>
      <c r="D33" s="43">
        <f t="shared" si="3"/>
        <v>196.13870665417056</v>
      </c>
      <c r="E33" s="43">
        <f>($E$28/$F$28)*F33</f>
        <v>118.80693533270853</v>
      </c>
      <c r="F33" s="43">
        <v>109</v>
      </c>
    </row>
    <row r="34" spans="1:6" ht="12.75">
      <c r="A34" s="2"/>
      <c r="B34" s="2"/>
      <c r="C34" s="43"/>
      <c r="D34" s="43"/>
      <c r="E34" s="43"/>
      <c r="F34" s="43"/>
    </row>
    <row r="35" spans="1:6" ht="12.75">
      <c r="A35" s="74">
        <v>2004</v>
      </c>
      <c r="B35" s="2" t="s">
        <v>32</v>
      </c>
      <c r="C35" s="43">
        <f t="shared" si="2"/>
        <v>403.73364573570757</v>
      </c>
      <c r="D35" s="43">
        <f t="shared" si="3"/>
        <v>200.4573570759138</v>
      </c>
      <c r="E35" s="43">
        <f>($E$28/$F$28)*F35</f>
        <v>121.4228678537957</v>
      </c>
      <c r="F35" s="43">
        <v>111.4</v>
      </c>
    </row>
    <row r="36" spans="1:6" ht="12.75">
      <c r="A36" s="2"/>
      <c r="B36" s="2" t="s">
        <v>33</v>
      </c>
      <c r="C36" s="43">
        <f t="shared" si="2"/>
        <v>409.16991565135896</v>
      </c>
      <c r="D36" s="43">
        <f>($D$28/$F$28)*F36</f>
        <v>203.15651358950328</v>
      </c>
      <c r="E36" s="43">
        <f>($E$28/$F$28)*F36</f>
        <v>123.05782567947517</v>
      </c>
      <c r="F36" s="43">
        <v>112.9</v>
      </c>
    </row>
    <row r="37" spans="1:6" ht="12.75">
      <c r="A37" s="2"/>
      <c r="B37" s="2" t="s">
        <v>34</v>
      </c>
      <c r="C37" s="43">
        <f t="shared" si="2"/>
        <v>412.069259606373</v>
      </c>
      <c r="D37" s="43">
        <f>($D$28/$F$28)*F37</f>
        <v>204.59606373008435</v>
      </c>
      <c r="E37" s="43">
        <f>($E$28/$F$28)*F37</f>
        <v>123.92980318650423</v>
      </c>
      <c r="F37" s="43">
        <v>113.7</v>
      </c>
    </row>
    <row r="38" spans="1:6" ht="12.75">
      <c r="A38" s="2"/>
      <c r="B38" s="2" t="s">
        <v>35</v>
      </c>
      <c r="C38" s="43">
        <f>($C$28/$F$28)*F38</f>
        <v>414.6061855670103</v>
      </c>
      <c r="D38" s="43">
        <f>($D$28/$F$28)*F38</f>
        <v>205.8556701030928</v>
      </c>
      <c r="E38" s="43">
        <f>($E$28/$F$28)*F38</f>
        <v>124.69278350515465</v>
      </c>
      <c r="F38" s="43">
        <v>114.4</v>
      </c>
    </row>
    <row r="39" spans="1:6" ht="12.75">
      <c r="A39" s="2"/>
      <c r="B39" s="2" t="s">
        <v>40</v>
      </c>
      <c r="C39" s="43">
        <f>($C$28/$F$28)*F39</f>
        <v>409.8947516401124</v>
      </c>
      <c r="D39" s="43">
        <f>($D$28/$F$28)*F39</f>
        <v>203.51640112464852</v>
      </c>
      <c r="E39" s="43">
        <f>($E$28/$F$28)*F39</f>
        <v>123.27582005623242</v>
      </c>
      <c r="F39" s="43">
        <v>113.1</v>
      </c>
    </row>
    <row r="40" spans="1:6" ht="12.75">
      <c r="A40" s="9"/>
      <c r="B40" s="9"/>
      <c r="C40" s="53"/>
      <c r="D40" s="53"/>
      <c r="E40" s="53"/>
      <c r="F40" s="53"/>
    </row>
    <row r="41" spans="1:6" ht="12.75">
      <c r="A41" s="74" t="s">
        <v>84</v>
      </c>
      <c r="B41" s="2" t="s">
        <v>32</v>
      </c>
      <c r="C41" s="43">
        <f>($C$28/$F$28)*F41</f>
        <v>418.95520149953137</v>
      </c>
      <c r="D41" s="43">
        <f>($D$28/$F$28)*F41</f>
        <v>208.01499531396436</v>
      </c>
      <c r="E41" s="43">
        <f>($E$28/$F$28)*F41</f>
        <v>126.00074976569822</v>
      </c>
      <c r="F41" s="43">
        <v>115.6</v>
      </c>
    </row>
    <row r="42" spans="1:6" ht="12.75">
      <c r="A42" s="9"/>
      <c r="B42" s="2" t="s">
        <v>33</v>
      </c>
      <c r="C42" s="43">
        <f>($C$28/$F$28)*F42</f>
        <v>425.1163074039362</v>
      </c>
      <c r="D42" s="43">
        <f>($D$28/$F$28)*F42</f>
        <v>211.07403936269915</v>
      </c>
      <c r="E42" s="43">
        <f>($E$28/$F$28)*F42</f>
        <v>127.85370196813496</v>
      </c>
      <c r="F42" s="43">
        <v>117.3</v>
      </c>
    </row>
    <row r="43" spans="1:6" ht="12.75">
      <c r="A43" s="9"/>
      <c r="B43" s="2" t="s">
        <v>34</v>
      </c>
      <c r="C43" s="43">
        <f>($C$28/$F$28)*F43</f>
        <v>426.5659793814433</v>
      </c>
      <c r="D43" s="43">
        <f>($D$28/$F$28)*F43</f>
        <v>211.7938144329897</v>
      </c>
      <c r="E43" s="43">
        <f>($E$28/$F$28)*F43</f>
        <v>128.2896907216495</v>
      </c>
      <c r="F43" s="43">
        <v>117.7</v>
      </c>
    </row>
    <row r="44" spans="1:6" ht="12.75">
      <c r="A44" s="9"/>
      <c r="B44" s="2" t="s">
        <v>35</v>
      </c>
      <c r="C44" s="43">
        <f>($C$28/$F$28)*F44</f>
        <v>0</v>
      </c>
      <c r="D44" s="43">
        <f>($D$28/$F$28)*F44</f>
        <v>0</v>
      </c>
      <c r="E44" s="43">
        <f>($E$28/$F$28)*F44</f>
        <v>0</v>
      </c>
      <c r="F44" s="43"/>
    </row>
    <row r="45" spans="1:6" ht="12.75">
      <c r="A45" s="9"/>
      <c r="B45" s="2" t="s">
        <v>40</v>
      </c>
      <c r="C45" s="43">
        <f>($C$28/$F$28)*F45</f>
        <v>0</v>
      </c>
      <c r="D45" s="43">
        <f>($D$28/$F$28)*F45</f>
        <v>0</v>
      </c>
      <c r="E45" s="43">
        <f>($E$28/$F$28)*F45</f>
        <v>0</v>
      </c>
      <c r="F45" s="43"/>
    </row>
    <row r="46" spans="1:6" ht="12.75">
      <c r="A46" s="2" t="s">
        <v>71</v>
      </c>
      <c r="B46" s="9"/>
      <c r="C46" s="53"/>
      <c r="D46" s="53"/>
      <c r="E46" s="53"/>
      <c r="F46" s="53"/>
    </row>
    <row r="47" spans="1:6" ht="12.75">
      <c r="A47" s="2">
        <v>2002</v>
      </c>
      <c r="B47" s="2" t="s">
        <v>35</v>
      </c>
      <c r="C47" s="55">
        <v>410.4</v>
      </c>
      <c r="D47" s="56">
        <v>206</v>
      </c>
      <c r="E47" s="55">
        <v>120.5</v>
      </c>
      <c r="F47" s="55">
        <v>106.4</v>
      </c>
    </row>
    <row r="48" spans="1:6" ht="12.75">
      <c r="A48" s="2">
        <v>2003</v>
      </c>
      <c r="B48" s="2" t="s">
        <v>32</v>
      </c>
      <c r="C48" s="43">
        <f>($C$47/$F$47)*F48</f>
        <v>415.02857142857135</v>
      </c>
      <c r="D48" s="43">
        <f>($D$47/$F$47)*F48</f>
        <v>208.32330827067668</v>
      </c>
      <c r="E48" s="43">
        <f>($E$47/$F$47)*F48</f>
        <v>121.85902255639095</v>
      </c>
      <c r="F48" s="53">
        <v>107.6</v>
      </c>
    </row>
    <row r="49" spans="1:6" ht="12.75">
      <c r="A49" s="2"/>
      <c r="B49" s="2" t="s">
        <v>33</v>
      </c>
      <c r="C49" s="43">
        <f>($C$47/$F$47)*F49</f>
        <v>421.2</v>
      </c>
      <c r="D49" s="43">
        <f aca="true" t="shared" si="4" ref="D49:D54">($D$47/$F$47)*F49</f>
        <v>211.42105263157893</v>
      </c>
      <c r="E49" s="43">
        <f aca="true" t="shared" si="5" ref="E49:E55">($E$47/$F$47)*F49</f>
        <v>123.67105263157893</v>
      </c>
      <c r="F49" s="53">
        <v>109.2</v>
      </c>
    </row>
    <row r="50" spans="1:6" ht="12.75">
      <c r="A50" s="2"/>
      <c r="B50" s="2" t="s">
        <v>34</v>
      </c>
      <c r="C50" s="43">
        <f>($C$47/$F$47)*F50</f>
        <v>421.2</v>
      </c>
      <c r="D50" s="43">
        <f t="shared" si="4"/>
        <v>211.42105263157893</v>
      </c>
      <c r="E50" s="43">
        <f t="shared" si="5"/>
        <v>123.67105263157893</v>
      </c>
      <c r="F50" s="53">
        <v>109.2</v>
      </c>
    </row>
    <row r="51" spans="1:6" ht="12.75">
      <c r="A51" s="2"/>
      <c r="B51" s="2" t="s">
        <v>35</v>
      </c>
      <c r="C51" s="43">
        <f>($C$47/$F$47)*F51</f>
        <v>422.7428571428571</v>
      </c>
      <c r="D51" s="43">
        <f t="shared" si="4"/>
        <v>212.19548872180448</v>
      </c>
      <c r="E51" s="43">
        <f t="shared" si="5"/>
        <v>124.12406015037591</v>
      </c>
      <c r="F51" s="53">
        <v>109.6</v>
      </c>
    </row>
    <row r="52" spans="1:6" ht="12.75">
      <c r="A52" s="2"/>
      <c r="B52" s="2" t="s">
        <v>40</v>
      </c>
      <c r="C52" s="43">
        <f>($C$47/$F$47)*F52</f>
        <v>420.04285714285714</v>
      </c>
      <c r="D52" s="43">
        <f t="shared" si="4"/>
        <v>210.84022556390977</v>
      </c>
      <c r="E52" s="43">
        <f t="shared" si="5"/>
        <v>123.33129699248119</v>
      </c>
      <c r="F52" s="53">
        <v>108.9</v>
      </c>
    </row>
    <row r="53" spans="1:6" ht="12.75">
      <c r="A53" s="2"/>
      <c r="B53" s="2"/>
      <c r="C53" s="43"/>
      <c r="D53" s="43"/>
      <c r="E53" s="43"/>
      <c r="F53" s="53"/>
    </row>
    <row r="54" spans="1:6" ht="12.75">
      <c r="A54" s="74">
        <v>2004</v>
      </c>
      <c r="B54" s="2" t="s">
        <v>32</v>
      </c>
      <c r="C54" s="43">
        <f>($C$47/$F$47)*F54</f>
        <v>428.1428571428571</v>
      </c>
      <c r="D54" s="43">
        <f t="shared" si="4"/>
        <v>214.90601503759396</v>
      </c>
      <c r="E54" s="43">
        <f t="shared" si="5"/>
        <v>125.70958646616539</v>
      </c>
      <c r="F54" s="43">
        <v>111</v>
      </c>
    </row>
    <row r="55" spans="1:6" ht="12.75">
      <c r="A55" s="75"/>
      <c r="B55" s="2" t="s">
        <v>33</v>
      </c>
      <c r="C55" s="43">
        <f>($C$47/$F$47)*F55</f>
        <v>432.38571428571424</v>
      </c>
      <c r="D55" s="43">
        <f>($D$47/$F$47)*F55</f>
        <v>217.03571428571425</v>
      </c>
      <c r="E55" s="43">
        <f t="shared" si="5"/>
        <v>126.95535714285712</v>
      </c>
      <c r="F55" s="43">
        <v>112.1</v>
      </c>
    </row>
    <row r="56" spans="1:6" ht="12.75">
      <c r="A56" s="75"/>
      <c r="B56" s="2" t="s">
        <v>34</v>
      </c>
      <c r="C56" s="43">
        <f>($C$47/$F$47)*F56</f>
        <v>433.9285714285714</v>
      </c>
      <c r="D56" s="43">
        <f>($D$47/$F$47)*F56</f>
        <v>217.81015037593983</v>
      </c>
      <c r="E56" s="43">
        <f>($E$47/$F$47)*F56</f>
        <v>127.40836466165412</v>
      </c>
      <c r="F56" s="43">
        <v>112.5</v>
      </c>
    </row>
    <row r="57" spans="1:6" ht="12.75">
      <c r="A57" s="75"/>
      <c r="B57" s="2" t="s">
        <v>35</v>
      </c>
      <c r="C57" s="43">
        <f>($C$47/$F$47)*F57</f>
        <v>435.85714285714283</v>
      </c>
      <c r="D57" s="43">
        <f>($D$47/$F$47)*F57</f>
        <v>218.7781954887218</v>
      </c>
      <c r="E57" s="43">
        <f>($E$47/$F$47)*F57</f>
        <v>127.97462406015036</v>
      </c>
      <c r="F57" s="43">
        <v>113</v>
      </c>
    </row>
    <row r="58" spans="1:6" ht="12.75">
      <c r="A58" s="75"/>
      <c r="B58" s="2" t="s">
        <v>40</v>
      </c>
      <c r="C58" s="43">
        <f>($C$47/$F$47)*F58</f>
        <v>432.77142857142854</v>
      </c>
      <c r="D58" s="43">
        <f>($D$47/$F$47)*F58</f>
        <v>217.22932330827066</v>
      </c>
      <c r="E58" s="43">
        <f>($E$47/$F$47)*F58</f>
        <v>127.06860902255637</v>
      </c>
      <c r="F58" s="43">
        <v>112.2</v>
      </c>
    </row>
    <row r="59" spans="1:6" ht="12.75">
      <c r="A59" s="75"/>
      <c r="B59" s="9"/>
      <c r="C59" s="53"/>
      <c r="D59" s="53"/>
      <c r="E59" s="53"/>
      <c r="F59" s="53"/>
    </row>
    <row r="60" spans="1:6" ht="12.75">
      <c r="A60" s="74" t="s">
        <v>84</v>
      </c>
      <c r="B60" s="2" t="s">
        <v>32</v>
      </c>
      <c r="C60" s="43">
        <f>($C$47/$F$47)*F60</f>
        <v>439.3285714285714</v>
      </c>
      <c r="D60" s="43">
        <f>($D$47/$F$47)*F60</f>
        <v>220.5206766917293</v>
      </c>
      <c r="E60" s="43">
        <f>($E$47/$F$47)*F60</f>
        <v>128.99389097744358</v>
      </c>
      <c r="F60" s="43">
        <v>113.9</v>
      </c>
    </row>
    <row r="61" spans="1:6" ht="12.75">
      <c r="A61" s="9"/>
      <c r="B61" s="2" t="s">
        <v>33</v>
      </c>
      <c r="C61" s="43">
        <f>($C$47/$F$47)*F61</f>
        <v>445.49999999999994</v>
      </c>
      <c r="D61" s="43">
        <f>($D$47/$F$47)*F61</f>
        <v>223.61842105263156</v>
      </c>
      <c r="E61" s="43">
        <f>($E$47/$F$47)*F61</f>
        <v>130.80592105263156</v>
      </c>
      <c r="F61" s="53">
        <v>115.5</v>
      </c>
    </row>
    <row r="62" spans="1:6" ht="12.75">
      <c r="A62" s="9"/>
      <c r="B62" s="2" t="s">
        <v>34</v>
      </c>
      <c r="C62" s="43">
        <f>($C$47/$F$47)*F62</f>
        <v>446.6571428571428</v>
      </c>
      <c r="D62" s="43">
        <f>($D$47/$F$47)*F62</f>
        <v>224.19924812030072</v>
      </c>
      <c r="E62" s="43">
        <f>($E$47/$F$47)*F62</f>
        <v>131.1456766917293</v>
      </c>
      <c r="F62" s="53">
        <v>115.8</v>
      </c>
    </row>
    <row r="63" spans="1:6" ht="12.75">
      <c r="A63" s="9"/>
      <c r="B63" s="2" t="s">
        <v>35</v>
      </c>
      <c r="C63" s="43">
        <f>($C$47/$F$47)*F63</f>
        <v>0</v>
      </c>
      <c r="D63" s="43">
        <f>($D$47/$F$47)*F63</f>
        <v>0</v>
      </c>
      <c r="E63" s="43">
        <f>($E$47/$F$47)*F63</f>
        <v>0</v>
      </c>
      <c r="F63" s="43"/>
    </row>
    <row r="64" spans="1:6" ht="12.75">
      <c r="A64" s="9"/>
      <c r="B64" s="2" t="s">
        <v>40</v>
      </c>
      <c r="C64" s="43">
        <f>($C$47/$F$47)*F64</f>
        <v>0</v>
      </c>
      <c r="D64" s="43">
        <f>($D$47/$F$47)*F64</f>
        <v>0</v>
      </c>
      <c r="E64" s="43">
        <f>($E$47/$F$47)*F64</f>
        <v>0</v>
      </c>
      <c r="F64" s="53"/>
    </row>
    <row r="65" spans="1:6" ht="12.75">
      <c r="A65" s="9"/>
      <c r="B65" s="9"/>
      <c r="C65" s="53"/>
      <c r="D65" s="53"/>
      <c r="E65" s="53"/>
      <c r="F65" s="53"/>
    </row>
    <row r="66" spans="1:6" ht="12.75">
      <c r="A66" s="2" t="s">
        <v>1</v>
      </c>
      <c r="B66" s="9"/>
      <c r="C66" s="53"/>
      <c r="D66" s="53"/>
      <c r="E66" s="53"/>
      <c r="F66" s="53"/>
    </row>
    <row r="67" spans="1:6" ht="12.75">
      <c r="A67" s="2">
        <v>2002</v>
      </c>
      <c r="B67" s="2" t="s">
        <v>35</v>
      </c>
      <c r="C67" s="56">
        <v>387</v>
      </c>
      <c r="D67" s="55">
        <v>194.2</v>
      </c>
      <c r="E67" s="55">
        <v>118.4</v>
      </c>
      <c r="F67" s="56">
        <v>106.2</v>
      </c>
    </row>
    <row r="68" spans="1:6" ht="12.75">
      <c r="A68" s="2">
        <v>2003</v>
      </c>
      <c r="B68" s="2" t="s">
        <v>32</v>
      </c>
      <c r="C68" s="43">
        <f>($C$67/$F$67)*F68</f>
        <v>391.37288135593224</v>
      </c>
      <c r="D68" s="43">
        <f>($D$67/$F$67)*F68</f>
        <v>196.39435028248587</v>
      </c>
      <c r="E68" s="43">
        <f>($E$67/$F$67)*F68</f>
        <v>119.73785310734465</v>
      </c>
      <c r="F68" s="53">
        <v>107.4</v>
      </c>
    </row>
    <row r="69" spans="1:6" ht="12.75">
      <c r="A69" s="2"/>
      <c r="B69" s="2" t="s">
        <v>33</v>
      </c>
      <c r="C69" s="43">
        <f aca="true" t="shared" si="6" ref="C69:C75">($C$67/$F$67)*F69</f>
        <v>398.29661016949154</v>
      </c>
      <c r="D69" s="43">
        <f aca="true" t="shared" si="7" ref="D69:D75">($D$67/$F$67)*F69</f>
        <v>199.86873822975514</v>
      </c>
      <c r="E69" s="43">
        <f aca="true" t="shared" si="8" ref="E69:E75">($E$67/$F$67)*F69</f>
        <v>121.85612052730697</v>
      </c>
      <c r="F69" s="53">
        <v>109.3</v>
      </c>
    </row>
    <row r="70" spans="1:6" ht="12.75">
      <c r="A70" s="2"/>
      <c r="B70" s="2" t="s">
        <v>34</v>
      </c>
      <c r="C70" s="43">
        <f t="shared" si="6"/>
        <v>398.29661016949154</v>
      </c>
      <c r="D70" s="43">
        <f t="shared" si="7"/>
        <v>199.86873822975514</v>
      </c>
      <c r="E70" s="43">
        <f t="shared" si="8"/>
        <v>121.85612052730697</v>
      </c>
      <c r="F70" s="53">
        <v>109.3</v>
      </c>
    </row>
    <row r="71" spans="1:6" ht="12.75">
      <c r="A71" s="2"/>
      <c r="B71" s="2" t="s">
        <v>35</v>
      </c>
      <c r="C71" s="43">
        <f t="shared" si="6"/>
        <v>400.48305084745766</v>
      </c>
      <c r="D71" s="43">
        <f t="shared" si="7"/>
        <v>200.9659133709981</v>
      </c>
      <c r="E71" s="43">
        <f t="shared" si="8"/>
        <v>122.5250470809793</v>
      </c>
      <c r="F71" s="53">
        <v>109.9</v>
      </c>
    </row>
    <row r="72" spans="1:6" ht="12.75">
      <c r="A72" s="2"/>
      <c r="B72" s="2" t="s">
        <v>40</v>
      </c>
      <c r="C72" s="43">
        <f t="shared" si="6"/>
        <v>397.20338983050846</v>
      </c>
      <c r="D72" s="43">
        <f t="shared" si="7"/>
        <v>199.32015065913367</v>
      </c>
      <c r="E72" s="43">
        <f t="shared" si="8"/>
        <v>121.52165725047082</v>
      </c>
      <c r="F72" s="43">
        <v>109</v>
      </c>
    </row>
    <row r="73" spans="1:6" ht="12.75">
      <c r="A73" s="2"/>
      <c r="B73" s="2"/>
      <c r="C73" s="43"/>
      <c r="D73" s="43"/>
      <c r="E73" s="43"/>
      <c r="F73" s="43"/>
    </row>
    <row r="74" spans="1:6" ht="12.75">
      <c r="A74" s="74">
        <v>2004</v>
      </c>
      <c r="B74" s="2" t="s">
        <v>32</v>
      </c>
      <c r="C74" s="43">
        <f t="shared" si="6"/>
        <v>406.3135593220339</v>
      </c>
      <c r="D74" s="43">
        <f t="shared" si="7"/>
        <v>203.89171374764592</v>
      </c>
      <c r="E74" s="43">
        <f t="shared" si="8"/>
        <v>124.30885122410547</v>
      </c>
      <c r="F74" s="53">
        <v>111.5</v>
      </c>
    </row>
    <row r="75" spans="1:6" ht="12.75">
      <c r="A75" s="75"/>
      <c r="B75" s="2" t="s">
        <v>33</v>
      </c>
      <c r="C75" s="43">
        <f t="shared" si="6"/>
        <v>410.6864406779661</v>
      </c>
      <c r="D75" s="43">
        <f t="shared" si="7"/>
        <v>206.0860640301318</v>
      </c>
      <c r="E75" s="43">
        <f t="shared" si="8"/>
        <v>125.64670433145011</v>
      </c>
      <c r="F75" s="53">
        <v>112.7</v>
      </c>
    </row>
    <row r="76" spans="1:6" ht="12.75">
      <c r="A76" s="75"/>
      <c r="B76" s="2" t="s">
        <v>34</v>
      </c>
      <c r="C76" s="43">
        <f>($C$67/$F$67)*F76</f>
        <v>412.8728813559322</v>
      </c>
      <c r="D76" s="43">
        <f>($D$67/$F$67)*F76</f>
        <v>207.18323917137474</v>
      </c>
      <c r="E76" s="43">
        <f>($E$67/$F$67)*F76</f>
        <v>126.31563088512242</v>
      </c>
      <c r="F76" s="53">
        <v>113.3</v>
      </c>
    </row>
    <row r="77" spans="1:6" ht="12.75">
      <c r="A77" s="75"/>
      <c r="B77" s="2" t="s">
        <v>35</v>
      </c>
      <c r="C77" s="43">
        <f>($C$67/$F$67)*F77</f>
        <v>416.1525423728814</v>
      </c>
      <c r="D77" s="43">
        <f>($D$67/$F$67)*F77</f>
        <v>208.82900188323916</v>
      </c>
      <c r="E77" s="43">
        <f>($E$67/$F$67)*F77</f>
        <v>127.3190207156309</v>
      </c>
      <c r="F77" s="53">
        <v>114.2</v>
      </c>
    </row>
    <row r="78" spans="1:6" ht="12.75">
      <c r="A78" s="75"/>
      <c r="B78" s="2" t="s">
        <v>40</v>
      </c>
      <c r="C78" s="43">
        <f>($C$67/$F$67)*F78</f>
        <v>411.41525423728814</v>
      </c>
      <c r="D78" s="43">
        <f>($D$67/$F$67)*F78</f>
        <v>206.4517890772128</v>
      </c>
      <c r="E78" s="43">
        <f>($E$67/$F$67)*F78</f>
        <v>125.86967984934088</v>
      </c>
      <c r="F78" s="53">
        <v>112.9</v>
      </c>
    </row>
    <row r="79" spans="1:6" ht="12.75">
      <c r="A79" s="75"/>
      <c r="B79" s="9"/>
      <c r="C79" s="53"/>
      <c r="D79" s="53"/>
      <c r="E79" s="53"/>
      <c r="F79" s="53"/>
    </row>
    <row r="80" spans="1:6" ht="12.75">
      <c r="A80" s="74" t="s">
        <v>84</v>
      </c>
      <c r="B80" s="2" t="s">
        <v>32</v>
      </c>
      <c r="C80" s="43">
        <f>($C$67/$F$67)*F80</f>
        <v>420.16101694915255</v>
      </c>
      <c r="D80" s="43">
        <f>($D$67/$F$67)*F80</f>
        <v>210.84048964218454</v>
      </c>
      <c r="E80" s="43">
        <f>($E$67/$F$67)*F80</f>
        <v>128.54538606403014</v>
      </c>
      <c r="F80" s="53">
        <v>115.3</v>
      </c>
    </row>
    <row r="81" spans="1:6" ht="12.75">
      <c r="A81" s="9"/>
      <c r="B81" s="2" t="s">
        <v>33</v>
      </c>
      <c r="C81" s="43">
        <f>($C$67/$F$67)*F81</f>
        <v>426.35593220338984</v>
      </c>
      <c r="D81" s="43">
        <f>($D$67/$F$67)*F81</f>
        <v>213.94915254237284</v>
      </c>
      <c r="E81" s="43">
        <f>($E$67/$F$67)*F81</f>
        <v>130.4406779661017</v>
      </c>
      <c r="F81" s="43">
        <v>117</v>
      </c>
    </row>
    <row r="82" spans="1:6" ht="12.75">
      <c r="A82" s="9"/>
      <c r="B82" s="2" t="s">
        <v>34</v>
      </c>
      <c r="C82" s="43">
        <f>($C$67/$F$67)*F82</f>
        <v>427.81355932203394</v>
      </c>
      <c r="D82" s="43">
        <f>($D$67/$F$67)*F82</f>
        <v>214.68060263653481</v>
      </c>
      <c r="E82" s="43">
        <f>($E$67/$F$67)*F82</f>
        <v>130.88662900188325</v>
      </c>
      <c r="F82" s="53">
        <v>117.4</v>
      </c>
    </row>
    <row r="83" spans="1:6" ht="12.75">
      <c r="A83" s="9"/>
      <c r="B83" s="2" t="s">
        <v>35</v>
      </c>
      <c r="C83" s="43">
        <f>($C$67/$F$67)*F83</f>
        <v>0</v>
      </c>
      <c r="D83" s="43">
        <f>($D$67/$F$67)*F83</f>
        <v>0</v>
      </c>
      <c r="E83" s="43">
        <f>($E$67/$F$67)*F83</f>
        <v>0</v>
      </c>
      <c r="F83" s="53"/>
    </row>
    <row r="84" spans="1:6" ht="12.75">
      <c r="A84" s="9"/>
      <c r="B84" s="2" t="s">
        <v>40</v>
      </c>
      <c r="C84" s="43">
        <f>($C$67/$F$67)*F84</f>
        <v>0</v>
      </c>
      <c r="D84" s="43">
        <f>($D$67/$F$67)*F84</f>
        <v>0</v>
      </c>
      <c r="E84" s="43">
        <f>($E$67/$F$67)*F84</f>
        <v>0</v>
      </c>
      <c r="F84" s="53"/>
    </row>
    <row r="85" spans="1:6" ht="12.75">
      <c r="A85" s="9"/>
      <c r="B85" s="9"/>
      <c r="C85" s="53"/>
      <c r="D85" s="53"/>
      <c r="E85" s="53"/>
      <c r="F85" s="53"/>
    </row>
    <row r="86" spans="1:6" ht="12.75">
      <c r="A86" s="2" t="s">
        <v>2</v>
      </c>
      <c r="B86" s="9"/>
      <c r="C86" s="53"/>
      <c r="D86" s="53"/>
      <c r="E86" s="53"/>
      <c r="F86" s="53"/>
    </row>
    <row r="87" spans="1:6" ht="12.75">
      <c r="A87" s="2">
        <v>2002</v>
      </c>
      <c r="B87" s="2" t="s">
        <v>35</v>
      </c>
      <c r="C87" s="55">
        <v>375.5</v>
      </c>
      <c r="D87" s="56">
        <v>187.2</v>
      </c>
      <c r="E87" s="55">
        <v>113.6</v>
      </c>
      <c r="F87" s="55">
        <v>108.9</v>
      </c>
    </row>
    <row r="88" spans="1:6" ht="12.75">
      <c r="A88" s="2">
        <v>2003</v>
      </c>
      <c r="B88" s="2" t="s">
        <v>32</v>
      </c>
      <c r="C88" s="43">
        <f>($C$87/$F$87)*F88</f>
        <v>378.94811753902667</v>
      </c>
      <c r="D88" s="43">
        <f>($D$87/$F$87)*F88</f>
        <v>188.9190082644628</v>
      </c>
      <c r="E88" s="43">
        <f>($E$87/$F$87)*F88</f>
        <v>114.64315886134068</v>
      </c>
      <c r="F88" s="53">
        <v>109.9</v>
      </c>
    </row>
    <row r="89" spans="1:6" ht="12.75">
      <c r="A89" s="2"/>
      <c r="B89" s="2" t="s">
        <v>33</v>
      </c>
      <c r="C89" s="43">
        <f aca="true" t="shared" si="9" ref="C89:C95">($C$87/$F$87)*F89</f>
        <v>384.80991735537185</v>
      </c>
      <c r="D89" s="43">
        <f aca="true" t="shared" si="10" ref="D89:D95">($D$87/$F$87)*F89</f>
        <v>191.84132231404956</v>
      </c>
      <c r="E89" s="43">
        <f aca="true" t="shared" si="11" ref="E89:E95">($E$87/$F$87)*F89</f>
        <v>116.41652892561983</v>
      </c>
      <c r="F89" s="53">
        <v>111.6</v>
      </c>
    </row>
    <row r="90" spans="1:6" ht="12.75">
      <c r="A90" s="2"/>
      <c r="B90" s="2" t="s">
        <v>34</v>
      </c>
      <c r="C90" s="43">
        <f t="shared" si="9"/>
        <v>385.15472910927457</v>
      </c>
      <c r="D90" s="43">
        <f t="shared" si="10"/>
        <v>192.01322314049585</v>
      </c>
      <c r="E90" s="43">
        <f t="shared" si="11"/>
        <v>116.5208448117539</v>
      </c>
      <c r="F90" s="53">
        <v>111.7</v>
      </c>
    </row>
    <row r="91" spans="1:6" ht="12.75">
      <c r="A91" s="2"/>
      <c r="B91" s="2" t="s">
        <v>35</v>
      </c>
      <c r="C91" s="43">
        <f t="shared" si="9"/>
        <v>386.8787878787879</v>
      </c>
      <c r="D91" s="43">
        <f t="shared" si="10"/>
        <v>192.87272727272725</v>
      </c>
      <c r="E91" s="43">
        <f t="shared" si="11"/>
        <v>117.04242424242425</v>
      </c>
      <c r="F91" s="53">
        <v>112.2</v>
      </c>
    </row>
    <row r="92" spans="1:6" ht="12.75">
      <c r="A92" s="9"/>
      <c r="B92" s="2" t="s">
        <v>40</v>
      </c>
      <c r="C92" s="43">
        <f t="shared" si="9"/>
        <v>383.77548209366387</v>
      </c>
      <c r="D92" s="43">
        <f t="shared" si="10"/>
        <v>191.32561983471072</v>
      </c>
      <c r="E92" s="43">
        <f t="shared" si="11"/>
        <v>116.10358126721762</v>
      </c>
      <c r="F92" s="53">
        <v>111.3</v>
      </c>
    </row>
    <row r="93" spans="1:6" ht="12.75">
      <c r="A93" s="9"/>
      <c r="B93" s="2"/>
      <c r="C93" s="43"/>
      <c r="D93" s="43"/>
      <c r="E93" s="43"/>
      <c r="F93" s="53"/>
    </row>
    <row r="94" spans="1:6" ht="12.75">
      <c r="A94" s="74">
        <v>2004</v>
      </c>
      <c r="B94" s="2" t="s">
        <v>32</v>
      </c>
      <c r="C94" s="43">
        <f t="shared" si="9"/>
        <v>391.70615243342513</v>
      </c>
      <c r="D94" s="43">
        <f t="shared" si="10"/>
        <v>195.27933884297516</v>
      </c>
      <c r="E94" s="43">
        <f t="shared" si="11"/>
        <v>118.50284664830119</v>
      </c>
      <c r="F94" s="43">
        <v>113.6</v>
      </c>
    </row>
    <row r="95" spans="1:6" ht="12.75">
      <c r="A95" s="76"/>
      <c r="B95" s="61" t="s">
        <v>33</v>
      </c>
      <c r="C95" s="43">
        <f t="shared" si="9"/>
        <v>395.8438934802571</v>
      </c>
      <c r="D95" s="43">
        <f t="shared" si="10"/>
        <v>197.34214876033056</v>
      </c>
      <c r="E95" s="43">
        <f t="shared" si="11"/>
        <v>119.75463728191001</v>
      </c>
      <c r="F95" s="43">
        <v>114.8</v>
      </c>
    </row>
    <row r="96" spans="1:9" ht="12.75">
      <c r="A96" s="76"/>
      <c r="B96" s="61" t="s">
        <v>34</v>
      </c>
      <c r="C96" s="43">
        <f>($C$87/$F$87)*F96</f>
        <v>397.9127640036731</v>
      </c>
      <c r="D96" s="43">
        <f>($D$87/$F$87)*F96</f>
        <v>198.37355371900824</v>
      </c>
      <c r="E96" s="43">
        <f>($E$87/$F$87)*F96</f>
        <v>120.38053259871442</v>
      </c>
      <c r="F96" s="63">
        <v>115.4</v>
      </c>
      <c r="I96" t="s">
        <v>6</v>
      </c>
    </row>
    <row r="97" spans="1:6" ht="12.75">
      <c r="A97" s="75"/>
      <c r="B97" s="2" t="s">
        <v>35</v>
      </c>
      <c r="C97" s="43">
        <f>($C$87/$F$87)*F97</f>
        <v>400.3264462809917</v>
      </c>
      <c r="D97" s="43">
        <f>($D$87/$F$87)*F97</f>
        <v>199.5768595041322</v>
      </c>
      <c r="E97" s="43">
        <f>($E$87/$F$87)*F97</f>
        <v>121.11074380165289</v>
      </c>
      <c r="F97" s="43">
        <v>116.1</v>
      </c>
    </row>
    <row r="98" spans="1:6" ht="12.75">
      <c r="A98" s="75"/>
      <c r="B98" s="2" t="s">
        <v>40</v>
      </c>
      <c r="C98" s="43">
        <f>($C$87/$F$87)*F98</f>
        <v>396.53351698806244</v>
      </c>
      <c r="D98" s="43">
        <f>($D$87/$F$87)*F98</f>
        <v>197.6859504132231</v>
      </c>
      <c r="E98" s="43">
        <f>($E$87/$F$87)*F98</f>
        <v>119.96326905417814</v>
      </c>
      <c r="F98" s="43">
        <v>115</v>
      </c>
    </row>
    <row r="99" spans="1:11" ht="12.75">
      <c r="A99" s="76"/>
      <c r="K99" t="s">
        <v>6</v>
      </c>
    </row>
    <row r="100" spans="1:6" ht="12.75">
      <c r="A100" s="77" t="s">
        <v>84</v>
      </c>
      <c r="B100" s="2" t="s">
        <v>32</v>
      </c>
      <c r="C100" s="43">
        <f>($C$87/$F$87)*F100</f>
        <v>403.77456382001833</v>
      </c>
      <c r="D100" s="43">
        <f>($D$87/$F$87)*F100</f>
        <v>201.295867768595</v>
      </c>
      <c r="E100" s="43">
        <f>($E$87/$F$87)*F100</f>
        <v>122.15390266299356</v>
      </c>
      <c r="F100" s="43">
        <v>117.1</v>
      </c>
    </row>
    <row r="101" spans="2:6" ht="12.75">
      <c r="B101" s="61" t="s">
        <v>33</v>
      </c>
      <c r="C101" s="43">
        <f>($C$87/$F$87)*F101</f>
        <v>410.32598714416895</v>
      </c>
      <c r="D101" s="43">
        <f>($D$87/$F$87)*F101</f>
        <v>204.56198347107437</v>
      </c>
      <c r="E101" s="43">
        <f>($E$87/$F$87)*F101</f>
        <v>124.13590449954086</v>
      </c>
      <c r="F101" s="43">
        <v>119</v>
      </c>
    </row>
    <row r="102" spans="2:6" ht="12.75">
      <c r="B102" s="61" t="s">
        <v>34</v>
      </c>
      <c r="C102" s="43">
        <f>($C$87/$F$87)*F102</f>
        <v>413.08448117539024</v>
      </c>
      <c r="D102" s="43">
        <f>($D$87/$F$87)*F102</f>
        <v>205.9371900826446</v>
      </c>
      <c r="E102" s="43">
        <f>($E$87/$F$87)*F102</f>
        <v>124.9704315886134</v>
      </c>
      <c r="F102" s="62">
        <v>119.8</v>
      </c>
    </row>
    <row r="103" spans="2:6" ht="12.75">
      <c r="B103" s="2" t="s">
        <v>35</v>
      </c>
      <c r="C103" s="43">
        <f>($C$87/$F$87)*F103</f>
        <v>0</v>
      </c>
      <c r="D103" s="43">
        <f>($D$87/$F$87)*F103</f>
        <v>0</v>
      </c>
      <c r="E103" s="43">
        <f>($E$87/$F$87)*F103</f>
        <v>0</v>
      </c>
      <c r="F103" s="53"/>
    </row>
    <row r="104" spans="2:6" ht="12.75">
      <c r="B104" s="2" t="s">
        <v>40</v>
      </c>
      <c r="C104" s="43">
        <f>($C$87/$F$87)*F104</f>
        <v>0</v>
      </c>
      <c r="D104" s="43">
        <f>($D$87/$F$87)*F104</f>
        <v>0</v>
      </c>
      <c r="E104" s="43">
        <f>($E$87/$F$87)*F104</f>
        <v>0</v>
      </c>
      <c r="F104" s="53"/>
    </row>
  </sheetData>
  <printOptions/>
  <pageMargins left="0.46" right="0.51" top="0.4" bottom="0.58" header="0.26" footer="0.3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lainema</dc:creator>
  <cp:keywords/>
  <dc:description/>
  <cp:lastModifiedBy>wanhatal</cp:lastModifiedBy>
  <cp:lastPrinted>2005-11-11T09:56:12Z</cp:lastPrinted>
  <dcterms:created xsi:type="dcterms:W3CDTF">2003-12-15T12:23:08Z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