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<sst xmlns="http://schemas.openxmlformats.org/spreadsheetml/2006/main" count="156" uniqueCount="82">
  <si>
    <t>Vuosi</t>
  </si>
  <si>
    <t>Öljy</t>
  </si>
  <si>
    <t>Maakaasu</t>
  </si>
  <si>
    <t>Turve</t>
  </si>
  <si>
    <t>Metsä-
teollisuuden jäteliemet</t>
  </si>
  <si>
    <t>Teollisuuden puutähteet</t>
  </si>
  <si>
    <t>Puun pienkäyttö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</si>
  <si>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</si>
  <si>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</si>
  <si>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</si>
  <si>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</si>
  <si>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</si>
  <si>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</si>
  <si>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</si>
  <si>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</si>
  <si>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</si>
  <si>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</si>
  <si>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</si>
  <si>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</si>
  <si>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</si>
  <si>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</si>
  <si>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</si>
  <si>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</si>
  <si>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</si>
  <si>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</si>
  <si>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</si>
  <si>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</si>
  <si>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</si>
  <si>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</si>
  <si>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</si>
  <si>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-</t>
  </si>
  <si>
    <t>2002</t>
  </si>
  <si>
    <t>2003</t>
  </si>
  <si>
    <t>2004*</t>
  </si>
  <si>
    <t>7232**</t>
  </si>
  <si>
    <t>* alustava - preliminär - preliminary</t>
  </si>
  <si>
    <t>** sisältää kaikki puuperäiset polttoaineet - innehåller alla träbaserade bränslen - includes all wood-based fuels</t>
  </si>
  <si>
    <t>LÄHDE</t>
  </si>
  <si>
    <t>Energiatilastot (Tilastokeskus), Finland's annual inventory report on greenhouse gases</t>
  </si>
  <si>
    <t>KÄLLA</t>
  </si>
  <si>
    <t>Energistatistik (Statistikcentralen), Finland's annual inventory report on greenhouse gases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</si>
  <si>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</si>
  <si>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</si>
  <si>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</si>
  <si>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</si>
  <si>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</si>
  <si>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-
päästöt </t>
    </r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</si>
  <si>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
utsläpp</t>
    </r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</si>
  <si>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
Emissions</t>
    </r>
  </si>
  <si>
    <t>1-6 2004*</t>
  </si>
  <si>
    <t>1-6 2005*</t>
  </si>
  <si>
    <t>Energy Statistics (Statistics Finland), Finland's annual inventory report on greenhouse gases, CRF 1990-2003</t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</si>
  <si>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</si>
  <si>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t>3607**</t>
  </si>
  <si>
    <t>2874**</t>
  </si>
  <si>
    <t>151 038**</t>
  </si>
  <si>
    <t>120 344**</t>
  </si>
  <si>
    <t>302 789**</t>
  </si>
  <si>
    <r>
      <t>Hiili</t>
    </r>
    <r>
      <rPr>
        <b/>
        <vertAlign val="superscript"/>
        <sz val="8"/>
        <rFont val="Arial"/>
        <family val="2"/>
      </rPr>
      <t>1</t>
    </r>
  </si>
  <si>
    <t>1) Hiili: sisältää koksin sekä masuuni- että koksaamokaasun.</t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</si>
  <si>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</si>
  <si>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</si>
  <si>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</si>
  <si>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Ydinvoima</t>
    </r>
    <r>
      <rPr>
        <b/>
        <vertAlign val="superscript"/>
        <sz val="8"/>
        <rFont val="Arial"/>
        <family val="2"/>
      </rPr>
      <t>2</t>
    </r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</si>
  <si>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</si>
  <si>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</si>
  <si>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</si>
  <si>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</si>
  <si>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Kärnkraft</t>
    </r>
    <r>
      <rPr>
        <vertAlign val="superscript"/>
        <sz val="8"/>
        <rFont val="Arial"/>
        <family val="2"/>
      </rPr>
      <t>2</t>
    </r>
  </si>
  <si>
    <r>
      <t>Nuclear Power</t>
    </r>
    <r>
      <rPr>
        <vertAlign val="superscript"/>
        <sz val="8"/>
        <rFont val="Arial"/>
        <family val="2"/>
      </rPr>
      <t>2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</si>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</sst>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16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7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5.28125" style="2" customWidth="1"/>
    <col min="29" max="29" width="3.140625" style="0" customWidth="1"/>
    <col min="30" max="16384" width="9.140625" style="2" customWidth="1"/>
  </cols>
  <sheetData>
    <row r="1" ht="16.5">
      <c r="A1" s="1" t="s">
        <v>52</v>
      </c>
    </row>
    <row r="2" ht="13.5">
      <c r="A2" s="3" t="s">
        <v>44</v>
      </c>
    </row>
    <row r="3" ht="13.5">
      <c r="A3" s="3" t="s">
        <v>45</v>
      </c>
    </row>
    <row r="4" ht="12.75">
      <c r="A4" s="4"/>
    </row>
    <row r="6" spans="1:29" s="6" customFormat="1" ht="39" customHeight="1">
      <c r="A6" s="5" t="s">
        <v>0</v>
      </c>
      <c r="B6" s="54" t="s">
        <v>1</v>
      </c>
      <c r="C6" s="55"/>
      <c r="D6" s="54" t="s">
        <v>58</v>
      </c>
      <c r="E6" s="58"/>
      <c r="F6" s="54" t="s">
        <v>2</v>
      </c>
      <c r="G6" s="58"/>
      <c r="H6" s="54" t="s">
        <v>63</v>
      </c>
      <c r="I6" s="58"/>
      <c r="J6" s="54" t="s">
        <v>64</v>
      </c>
      <c r="K6" s="58"/>
      <c r="L6" s="54" t="s">
        <v>65</v>
      </c>
      <c r="M6" s="58"/>
      <c r="N6" s="54" t="s">
        <v>3</v>
      </c>
      <c r="O6" s="58"/>
      <c r="P6" s="54" t="s">
        <v>4</v>
      </c>
      <c r="Q6" s="58"/>
      <c r="R6" s="54" t="s">
        <v>5</v>
      </c>
      <c r="S6" s="58"/>
      <c r="T6" s="54" t="s">
        <v>6</v>
      </c>
      <c r="U6" s="58"/>
      <c r="V6" s="54" t="s">
        <v>7</v>
      </c>
      <c r="W6" s="58"/>
      <c r="X6" s="54" t="s">
        <v>8</v>
      </c>
      <c r="Y6" s="58"/>
      <c r="Z6" s="54" t="s">
        <v>9</v>
      </c>
      <c r="AA6" s="58"/>
      <c r="AB6" s="54" t="s">
        <v>46</v>
      </c>
      <c r="AC6" s="58"/>
    </row>
    <row r="7" spans="1:29" s="8" customFormat="1" ht="32.25" customHeight="1">
      <c r="A7" s="7" t="s">
        <v>10</v>
      </c>
      <c r="B7" s="62" t="s">
        <v>11</v>
      </c>
      <c r="C7" s="63"/>
      <c r="D7" s="59" t="s">
        <v>66</v>
      </c>
      <c r="E7" s="60"/>
      <c r="F7" s="59" t="s">
        <v>12</v>
      </c>
      <c r="G7" s="60"/>
      <c r="H7" s="59" t="s">
        <v>68</v>
      </c>
      <c r="I7" s="60"/>
      <c r="J7" s="59" t="s">
        <v>70</v>
      </c>
      <c r="K7" s="60"/>
      <c r="L7" s="59" t="s">
        <v>72</v>
      </c>
      <c r="M7" s="60"/>
      <c r="N7" s="59" t="s">
        <v>13</v>
      </c>
      <c r="O7" s="60"/>
      <c r="P7" s="59" t="s">
        <v>14</v>
      </c>
      <c r="Q7" s="60"/>
      <c r="R7" s="59" t="s">
        <v>15</v>
      </c>
      <c r="S7" s="60"/>
      <c r="T7" s="59" t="s">
        <v>16</v>
      </c>
      <c r="U7" s="60"/>
      <c r="V7" s="59" t="s">
        <v>17</v>
      </c>
      <c r="W7" s="60"/>
      <c r="X7" s="59" t="s">
        <v>18</v>
      </c>
      <c r="Y7" s="60"/>
      <c r="Z7" s="59" t="s">
        <v>19</v>
      </c>
      <c r="AA7" s="60"/>
      <c r="AB7" s="59" t="s">
        <v>47</v>
      </c>
      <c r="AC7" s="60"/>
    </row>
    <row r="8" spans="1:29" s="8" customFormat="1" ht="44.25" customHeight="1">
      <c r="A8" s="9" t="s">
        <v>20</v>
      </c>
      <c r="B8" s="56" t="s">
        <v>21</v>
      </c>
      <c r="C8" s="57"/>
      <c r="D8" s="61" t="s">
        <v>67</v>
      </c>
      <c r="E8" s="57"/>
      <c r="F8" s="56" t="s">
        <v>22</v>
      </c>
      <c r="G8" s="57"/>
      <c r="H8" s="56" t="s">
        <v>69</v>
      </c>
      <c r="I8" s="57"/>
      <c r="J8" s="56" t="s">
        <v>71</v>
      </c>
      <c r="K8" s="57"/>
      <c r="L8" s="56" t="s">
        <v>73</v>
      </c>
      <c r="M8" s="57"/>
      <c r="N8" s="56" t="s">
        <v>23</v>
      </c>
      <c r="O8" s="57"/>
      <c r="P8" s="56" t="s">
        <v>24</v>
      </c>
      <c r="Q8" s="57"/>
      <c r="R8" s="56" t="s">
        <v>25</v>
      </c>
      <c r="S8" s="57"/>
      <c r="T8" s="56" t="s">
        <v>26</v>
      </c>
      <c r="U8" s="57"/>
      <c r="V8" s="56" t="s">
        <v>27</v>
      </c>
      <c r="W8" s="57"/>
      <c r="X8" s="56" t="s">
        <v>28</v>
      </c>
      <c r="Y8" s="57"/>
      <c r="Z8" s="56" t="s">
        <v>29</v>
      </c>
      <c r="AA8" s="57"/>
      <c r="AB8" s="56" t="s">
        <v>48</v>
      </c>
      <c r="AC8" s="57"/>
    </row>
    <row r="9" spans="1:32" ht="12.75">
      <c r="A9" s="10">
        <v>1976</v>
      </c>
      <c r="B9" s="11">
        <f>ktoe!B9*41.868</f>
        <v>491153.50800000003</v>
      </c>
      <c r="C9" s="12"/>
      <c r="D9" s="11">
        <f>ktoe!D9*41.868</f>
        <v>126441.36</v>
      </c>
      <c r="E9" s="12"/>
      <c r="F9" s="11">
        <f>ktoe!F9*41.868</f>
        <v>31024.188000000002</v>
      </c>
      <c r="G9" s="12"/>
      <c r="H9" s="14" t="s">
        <v>30</v>
      </c>
      <c r="I9" s="12"/>
      <c r="J9" s="11">
        <f>ktoe!J9*41.868</f>
        <v>14444.460000000001</v>
      </c>
      <c r="K9" s="15"/>
      <c r="L9" s="11">
        <f>ktoe!L9*41.868</f>
        <v>33787.476</v>
      </c>
      <c r="M9" s="15"/>
      <c r="N9" s="11">
        <f>ktoe!N9*41.868</f>
        <v>3223.8360000000002</v>
      </c>
      <c r="O9" s="11"/>
      <c r="P9" s="11">
        <f>ktoe!P9*41.868</f>
        <v>49948.524000000005</v>
      </c>
      <c r="Q9" s="11"/>
      <c r="R9" s="11">
        <f>ktoe!R9*41.868</f>
        <v>12979.08</v>
      </c>
      <c r="S9" s="15"/>
      <c r="T9" s="11">
        <f>ktoe!T9*41.868</f>
        <v>64979.136000000006</v>
      </c>
      <c r="U9" s="17"/>
      <c r="V9" s="11">
        <f>ktoe!V9*41.868</f>
        <v>7716.356136</v>
      </c>
      <c r="W9" s="11"/>
      <c r="X9" s="11">
        <f>ktoe!X9*41.868</f>
        <v>836062.0920000001</v>
      </c>
      <c r="Y9" s="11"/>
      <c r="Z9" s="11">
        <f>ktoe!Z9*41.868</f>
        <v>11695.68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f>ktoe!B10*41.868</f>
        <v>479472.336</v>
      </c>
      <c r="C10" s="12"/>
      <c r="D10" s="11">
        <f>ktoe!D10*41.868</f>
        <v>125604</v>
      </c>
      <c r="E10" s="12"/>
      <c r="F10" s="11">
        <f>ktoe!F10*41.868</f>
        <v>31568.472</v>
      </c>
      <c r="G10" s="12"/>
      <c r="H10" s="11">
        <f>ktoe!H10*41.868</f>
        <v>27381.672000000002</v>
      </c>
      <c r="I10" s="12"/>
      <c r="J10" s="11">
        <f>ktoe!J10*41.868</f>
        <v>3223.8360000000002</v>
      </c>
      <c r="K10" s="15"/>
      <c r="L10" s="11">
        <f>ktoe!L10*41.868</f>
        <v>43417.116</v>
      </c>
      <c r="M10" s="15"/>
      <c r="N10" s="11">
        <f>ktoe!N10*41.868</f>
        <v>5191.6320000000005</v>
      </c>
      <c r="O10" s="11"/>
      <c r="P10" s="11">
        <f>ktoe!P10*41.868</f>
        <v>46682.82</v>
      </c>
      <c r="Q10" s="11"/>
      <c r="R10" s="11">
        <f>ktoe!R10*41.868</f>
        <v>16872.804</v>
      </c>
      <c r="S10" s="15"/>
      <c r="T10" s="11">
        <f>ktoe!T10*41.868</f>
        <v>60708.600000000006</v>
      </c>
      <c r="U10" s="17"/>
      <c r="V10" s="11">
        <f>ktoe!V10*41.868</f>
        <v>6062.402664</v>
      </c>
      <c r="W10" s="11"/>
      <c r="X10" s="11">
        <f>ktoe!X10*41.868</f>
        <v>846403.488</v>
      </c>
      <c r="Y10" s="11"/>
      <c r="Z10" s="11">
        <f>ktoe!Z10*41.868</f>
        <v>14497.77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f>ktoe!B11*41.868</f>
        <v>476415.972</v>
      </c>
      <c r="C11" s="12"/>
      <c r="D11" s="11">
        <f>ktoe!D11*41.868</f>
        <v>164290.032</v>
      </c>
      <c r="E11" s="12"/>
      <c r="F11" s="11">
        <f>ktoe!F11*41.868</f>
        <v>34373.628000000004</v>
      </c>
      <c r="G11" s="12"/>
      <c r="H11" s="11">
        <f>ktoe!H11*41.868</f>
        <v>33578.136</v>
      </c>
      <c r="I11" s="12"/>
      <c r="J11" s="11">
        <f>ktoe!J11*41.868</f>
        <v>4605.4800000000005</v>
      </c>
      <c r="K11" s="15"/>
      <c r="L11" s="11">
        <f>ktoe!L11*41.868</f>
        <v>34917.912000000004</v>
      </c>
      <c r="M11" s="15"/>
      <c r="N11" s="11">
        <f>ktoe!N11*41.868</f>
        <v>12141.720000000001</v>
      </c>
      <c r="O11" s="11"/>
      <c r="P11" s="11">
        <f>ktoe!P11*41.868</f>
        <v>55642.572</v>
      </c>
      <c r="Q11" s="11"/>
      <c r="R11" s="11">
        <f>ktoe!R11*41.868</f>
        <v>20138.508</v>
      </c>
      <c r="S11" s="15"/>
      <c r="T11" s="11">
        <f>ktoe!T11*41.868</f>
        <v>54805.212</v>
      </c>
      <c r="U11" s="17"/>
      <c r="V11" s="11">
        <f>ktoe!V11*41.868</f>
        <v>4976.63982</v>
      </c>
      <c r="W11" s="11"/>
      <c r="X11" s="11">
        <f>ktoe!X11*41.868</f>
        <v>896058.936</v>
      </c>
      <c r="Y11" s="11"/>
      <c r="Z11" s="11">
        <f>ktoe!Z11*41.868</f>
        <v>16162.78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f>ktoe!B12*41.868</f>
        <v>477085.86000000004</v>
      </c>
      <c r="C12" s="12"/>
      <c r="D12" s="11">
        <f>ktoe!D12*41.868</f>
        <v>153655.56</v>
      </c>
      <c r="E12" s="12"/>
      <c r="F12" s="11">
        <f>ktoe!F12*41.868</f>
        <v>34248.024000000005</v>
      </c>
      <c r="G12" s="12"/>
      <c r="H12" s="11">
        <f>ktoe!H12*41.868</f>
        <v>69375.276</v>
      </c>
      <c r="I12" s="12"/>
      <c r="J12" s="11">
        <f>ktoe!J12*41.868</f>
        <v>2344.608</v>
      </c>
      <c r="K12" s="15"/>
      <c r="L12" s="11">
        <f>ktoe!L12*41.868</f>
        <v>38727.9</v>
      </c>
      <c r="M12" s="15"/>
      <c r="N12" s="11">
        <f>ktoe!N12*41.868</f>
        <v>16370.388</v>
      </c>
      <c r="O12" s="11"/>
      <c r="P12" s="11">
        <f>ktoe!P12*41.868</f>
        <v>65774.628</v>
      </c>
      <c r="Q12" s="11"/>
      <c r="R12" s="11">
        <f>ktoe!R12*41.868</f>
        <v>26837.388000000003</v>
      </c>
      <c r="S12" s="15"/>
      <c r="T12" s="11">
        <f>ktoe!T12*41.868</f>
        <v>48692.484000000004</v>
      </c>
      <c r="U12" s="17"/>
      <c r="V12" s="11">
        <f>ktoe!V12*41.868</f>
        <v>6140.025936</v>
      </c>
      <c r="W12" s="11"/>
      <c r="X12" s="11">
        <f>ktoe!X12*41.868</f>
        <v>939434.184</v>
      </c>
      <c r="Y12" s="11"/>
      <c r="Z12" s="11">
        <f>ktoe!Z12*41.868</f>
        <v>28873.709999999995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f>ktoe!B13*41.868</f>
        <v>460296.792</v>
      </c>
      <c r="C13" s="12"/>
      <c r="D13" s="11">
        <f>ktoe!D13*41.868</f>
        <v>175929.336</v>
      </c>
      <c r="E13" s="12"/>
      <c r="F13" s="11">
        <f>ktoe!F13*41.868</f>
        <v>32196.492000000002</v>
      </c>
      <c r="G13" s="12"/>
      <c r="H13" s="11">
        <f>ktoe!H13*41.868</f>
        <v>72264.168</v>
      </c>
      <c r="I13" s="12"/>
      <c r="J13" s="11">
        <f>ktoe!J13*41.868</f>
        <v>4354.272</v>
      </c>
      <c r="K13" s="15"/>
      <c r="L13" s="11">
        <f>ktoe!L13*41.868</f>
        <v>36425.16</v>
      </c>
      <c r="M13" s="15"/>
      <c r="N13" s="11">
        <f>ktoe!N13*41.868</f>
        <v>17040.276</v>
      </c>
      <c r="O13" s="11"/>
      <c r="P13" s="11">
        <f>ktoe!P13*41.868</f>
        <v>67407.48000000001</v>
      </c>
      <c r="Q13" s="11"/>
      <c r="R13" s="11">
        <f>ktoe!R13*41.868</f>
        <v>31066.056</v>
      </c>
      <c r="S13" s="15"/>
      <c r="T13" s="11">
        <f>ktoe!T13*41.868</f>
        <v>43584.588</v>
      </c>
      <c r="U13" s="17"/>
      <c r="V13" s="11">
        <f>ktoe!V13*41.868</f>
        <v>6284.638008</v>
      </c>
      <c r="W13" s="11"/>
      <c r="X13" s="11">
        <f>ktoe!X13*41.868</f>
        <v>946970.424</v>
      </c>
      <c r="Y13" s="11"/>
      <c r="Z13" s="11">
        <f>ktoe!Z13*41.868</f>
        <v>31107.26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f>ktoe!B14*41.868</f>
        <v>433919.95200000005</v>
      </c>
      <c r="C14" s="21"/>
      <c r="D14" s="11">
        <f>ktoe!D14*41.868</f>
        <v>99729.576</v>
      </c>
      <c r="E14" s="21"/>
      <c r="F14" s="11">
        <f>ktoe!F14*41.868</f>
        <v>25623.216</v>
      </c>
      <c r="G14" s="21"/>
      <c r="H14" s="11">
        <f>ktoe!H14*41.868</f>
        <v>150934.14</v>
      </c>
      <c r="I14" s="21"/>
      <c r="J14" s="11">
        <f>ktoe!J14*41.868</f>
        <v>8080.524</v>
      </c>
      <c r="K14" s="15"/>
      <c r="L14" s="11">
        <f>ktoe!L14*41.868</f>
        <v>48650.616</v>
      </c>
      <c r="M14" s="15"/>
      <c r="N14" s="11">
        <f>ktoe!N14*41.868</f>
        <v>18756.864</v>
      </c>
      <c r="O14" s="11"/>
      <c r="P14" s="11">
        <f>ktoe!P14*41.868</f>
        <v>68244.84</v>
      </c>
      <c r="Q14" s="11"/>
      <c r="R14" s="11">
        <f>ktoe!R14*41.868</f>
        <v>33117.588</v>
      </c>
      <c r="S14" s="15"/>
      <c r="T14" s="11">
        <f>ktoe!T14*41.868</f>
        <v>43710.192</v>
      </c>
      <c r="U14" s="17"/>
      <c r="V14" s="11">
        <f>ktoe!V14*41.868</f>
        <v>8042.298516</v>
      </c>
      <c r="W14" s="11"/>
      <c r="X14" s="11">
        <f>ktoe!X14*41.868</f>
        <v>938806.164</v>
      </c>
      <c r="Y14" s="11"/>
      <c r="Z14" s="11">
        <f>ktoe!Z14*41.868</f>
        <v>30092.01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1">
        <f>ktoe!B15*41.868</f>
        <v>396657.43200000003</v>
      </c>
      <c r="C15" s="13"/>
      <c r="D15" s="11">
        <f>ktoe!D15*41.868</f>
        <v>108228.78</v>
      </c>
      <c r="E15" s="13"/>
      <c r="F15" s="11">
        <f>ktoe!F15*41.868</f>
        <v>24199.704</v>
      </c>
      <c r="G15" s="13"/>
      <c r="H15" s="11">
        <f>ktoe!H15*41.868</f>
        <v>172663.632</v>
      </c>
      <c r="I15" s="13"/>
      <c r="J15" s="11">
        <f>ktoe!J15*41.868</f>
        <v>8331.732</v>
      </c>
      <c r="K15" s="15"/>
      <c r="L15" s="11">
        <f>ktoe!L15*41.868</f>
        <v>46640.952000000005</v>
      </c>
      <c r="M15" s="15"/>
      <c r="N15" s="11">
        <f>ktoe!N15*41.868</f>
        <v>23278.608</v>
      </c>
      <c r="O15" s="11"/>
      <c r="P15" s="11">
        <f>ktoe!P15*41.868</f>
        <v>60499.26</v>
      </c>
      <c r="Q15" s="11"/>
      <c r="R15" s="11">
        <f>ktoe!R15*41.868</f>
        <v>29391.336000000003</v>
      </c>
      <c r="S15" s="15"/>
      <c r="T15" s="11">
        <f>ktoe!T15*41.868</f>
        <v>43793.928</v>
      </c>
      <c r="U15" s="17"/>
      <c r="V15" s="11">
        <f>ktoe!V15*41.868</f>
        <v>8774.318628</v>
      </c>
      <c r="W15" s="11"/>
      <c r="X15" s="11">
        <f>ktoe!X15*41.868</f>
        <v>922352.04</v>
      </c>
      <c r="Y15" s="11"/>
      <c r="Z15" s="11">
        <f>ktoe!Z15*41.868</f>
        <v>33787.52</v>
      </c>
      <c r="AB15" s="18">
        <v>43.44127202826135</v>
      </c>
      <c r="AC15" s="19"/>
      <c r="AF15" s="20"/>
    </row>
    <row r="16" spans="1:32" ht="12.75">
      <c r="A16" s="10">
        <v>1983</v>
      </c>
      <c r="B16" s="11">
        <f>ktoe!B16*41.868</f>
        <v>377230.68</v>
      </c>
      <c r="C16" s="13"/>
      <c r="D16" s="11">
        <f>ktoe!D16*41.868</f>
        <v>112541.18400000001</v>
      </c>
      <c r="E16" s="13"/>
      <c r="F16" s="11">
        <f>ktoe!F16*41.868</f>
        <v>23487.948</v>
      </c>
      <c r="G16" s="13"/>
      <c r="H16" s="11">
        <f>ktoe!H16*41.868</f>
        <v>182377.008</v>
      </c>
      <c r="I16" s="13"/>
      <c r="J16" s="11">
        <f>ktoe!J16*41.868</f>
        <v>17207.748</v>
      </c>
      <c r="K16" s="15"/>
      <c r="L16" s="11">
        <f>ktoe!L16*41.868</f>
        <v>48399.408</v>
      </c>
      <c r="M16" s="15"/>
      <c r="N16" s="11">
        <f>ktoe!N16*41.868</f>
        <v>30396.168</v>
      </c>
      <c r="O16" s="11"/>
      <c r="P16" s="11">
        <f>ktoe!P16*41.868</f>
        <v>66611.988</v>
      </c>
      <c r="Q16" s="11"/>
      <c r="R16" s="11">
        <f>ktoe!R16*41.868</f>
        <v>30731.112</v>
      </c>
      <c r="S16" s="15"/>
      <c r="T16" s="11">
        <f>ktoe!T16*41.868</f>
        <v>44003.268000000004</v>
      </c>
      <c r="U16" s="17"/>
      <c r="V16" s="11">
        <f>ktoe!V16*41.868</f>
        <v>9099.256176</v>
      </c>
      <c r="W16" s="11"/>
      <c r="X16" s="11">
        <f>ktoe!X16*41.868</f>
        <v>941820.66</v>
      </c>
      <c r="Y16" s="11"/>
      <c r="Z16" s="11">
        <f>ktoe!Z16*41.868</f>
        <v>34234.23</v>
      </c>
      <c r="AB16" s="18">
        <v>43.041857087866134</v>
      </c>
      <c r="AC16" s="19"/>
      <c r="AF16" s="20"/>
    </row>
    <row r="17" spans="1:32" ht="12.75">
      <c r="A17" s="10">
        <v>1984</v>
      </c>
      <c r="B17" s="11">
        <f>ktoe!B17*41.868</f>
        <v>365884.452</v>
      </c>
      <c r="C17" s="13"/>
      <c r="D17" s="11">
        <f>ktoe!D17*41.868</f>
        <v>129874.53600000001</v>
      </c>
      <c r="E17" s="13"/>
      <c r="F17" s="11">
        <f>ktoe!F17*41.868</f>
        <v>26879.256</v>
      </c>
      <c r="G17" s="13"/>
      <c r="H17" s="11">
        <f>ktoe!H17*41.868</f>
        <v>194183.784</v>
      </c>
      <c r="I17" s="13"/>
      <c r="J17" s="11">
        <f>ktoe!J17*41.868</f>
        <v>18756.864</v>
      </c>
      <c r="K17" s="15"/>
      <c r="L17" s="11">
        <f>ktoe!L17*41.868</f>
        <v>47227.104</v>
      </c>
      <c r="M17" s="15"/>
      <c r="N17" s="11">
        <f>ktoe!N17*41.868</f>
        <v>34708.572</v>
      </c>
      <c r="O17" s="11"/>
      <c r="P17" s="11">
        <f>ktoe!P17*41.868</f>
        <v>74734.38</v>
      </c>
      <c r="Q17" s="11"/>
      <c r="R17" s="11">
        <f>ktoe!R17*41.868</f>
        <v>34457.364</v>
      </c>
      <c r="S17" s="15"/>
      <c r="T17" s="11">
        <f>ktoe!T17*41.868</f>
        <v>44003.268000000004</v>
      </c>
      <c r="U17" s="17"/>
      <c r="V17" s="11">
        <f>ktoe!V17*41.868</f>
        <v>9508.390272</v>
      </c>
      <c r="W17" s="11"/>
      <c r="X17" s="11">
        <f>ktoe!X17*41.868</f>
        <v>980004.2760000001</v>
      </c>
      <c r="Y17" s="11"/>
      <c r="Z17" s="11">
        <f>ktoe!Z17*41.868</f>
        <v>41340.98</v>
      </c>
      <c r="AB17" s="18">
        <v>44.38795874860324</v>
      </c>
      <c r="AC17" s="19"/>
      <c r="AF17" s="20"/>
    </row>
    <row r="18" spans="1:32" ht="12.75">
      <c r="A18" s="10">
        <v>1985</v>
      </c>
      <c r="B18" s="11">
        <f>ktoe!B18*41.868</f>
        <v>385353.07200000004</v>
      </c>
      <c r="C18" s="13"/>
      <c r="D18" s="11">
        <f>ktoe!D18*41.868</f>
        <v>167597.60400000002</v>
      </c>
      <c r="E18" s="13"/>
      <c r="F18" s="11">
        <f>ktoe!F18*41.868</f>
        <v>34122.42</v>
      </c>
      <c r="G18" s="13"/>
      <c r="H18" s="11">
        <f>ktoe!H18*41.868</f>
        <v>196151.58000000002</v>
      </c>
      <c r="I18" s="13"/>
      <c r="J18" s="11">
        <f>ktoe!J18*41.868</f>
        <v>16998.408</v>
      </c>
      <c r="K18" s="15"/>
      <c r="L18" s="11">
        <f>ktoe!L18*41.868</f>
        <v>43961.4</v>
      </c>
      <c r="M18" s="15"/>
      <c r="N18" s="11">
        <f>ktoe!N18*41.868</f>
        <v>41156.244</v>
      </c>
      <c r="O18" s="11"/>
      <c r="P18" s="11">
        <f>ktoe!P18*41.868</f>
        <v>75529.872</v>
      </c>
      <c r="Q18" s="11"/>
      <c r="R18" s="11">
        <f>ktoe!R18*41.868</f>
        <v>31652.208000000002</v>
      </c>
      <c r="S18" s="15"/>
      <c r="T18" s="11">
        <f>ktoe!T18*41.868</f>
        <v>44087.004</v>
      </c>
      <c r="U18" s="17"/>
      <c r="V18" s="11">
        <f>ktoe!V18*41.868</f>
        <v>10280.603664</v>
      </c>
      <c r="W18" s="11"/>
      <c r="X18" s="11">
        <f>ktoe!X18*41.868</f>
        <v>1046406.924</v>
      </c>
      <c r="Y18" s="11"/>
      <c r="Z18" s="11">
        <f>ktoe!Z18*41.868</f>
        <v>26112.23</v>
      </c>
      <c r="AB18" s="18">
        <v>50.440962472172785</v>
      </c>
      <c r="AC18" s="19"/>
      <c r="AF18" s="20"/>
    </row>
    <row r="19" spans="1:32" ht="12.75">
      <c r="A19" s="10">
        <v>1986</v>
      </c>
      <c r="B19" s="11">
        <f>ktoe!B19*41.868</f>
        <v>382129.23600000003</v>
      </c>
      <c r="C19" s="13"/>
      <c r="D19" s="11">
        <f>ktoe!D19*41.868</f>
        <v>147500.964</v>
      </c>
      <c r="E19" s="13"/>
      <c r="F19" s="11">
        <f>ktoe!F19*41.868</f>
        <v>41281.848000000005</v>
      </c>
      <c r="G19" s="13"/>
      <c r="H19" s="11">
        <f>ktoe!H19*41.868</f>
        <v>196360.92</v>
      </c>
      <c r="I19" s="13"/>
      <c r="J19" s="11">
        <f>ktoe!J19*41.868</f>
        <v>20892.132</v>
      </c>
      <c r="K19" s="15"/>
      <c r="L19" s="11">
        <f>ktoe!L19*41.868</f>
        <v>44170.740000000005</v>
      </c>
      <c r="M19" s="15"/>
      <c r="N19" s="11">
        <f>ktoe!N19*41.868</f>
        <v>43333.380000000005</v>
      </c>
      <c r="O19" s="11"/>
      <c r="P19" s="11">
        <f>ktoe!P19*41.868</f>
        <v>77162.724</v>
      </c>
      <c r="Q19" s="11"/>
      <c r="R19" s="11">
        <f>ktoe!R19*41.868</f>
        <v>31149.792</v>
      </c>
      <c r="S19" s="15"/>
      <c r="T19" s="11">
        <f>ktoe!T19*41.868</f>
        <v>44212.608</v>
      </c>
      <c r="U19" s="17"/>
      <c r="V19" s="11">
        <f>ktoe!V19*41.868</f>
        <v>10136.45214</v>
      </c>
      <c r="W19" s="11"/>
      <c r="X19" s="11">
        <f>ktoe!X19*41.868</f>
        <v>1037907.7200000001</v>
      </c>
      <c r="Y19" s="11"/>
      <c r="Z19" s="11">
        <f>ktoe!Z19*41.868</f>
        <v>28467.610000000004</v>
      </c>
      <c r="AB19" s="18">
        <v>48.98788549687911</v>
      </c>
      <c r="AC19" s="19"/>
      <c r="AF19" s="20"/>
    </row>
    <row r="20" spans="1:32" ht="12.75">
      <c r="A20" s="10">
        <v>1987</v>
      </c>
      <c r="B20" s="11">
        <f>ktoe!B20*41.868</f>
        <v>391633.272</v>
      </c>
      <c r="C20" s="13"/>
      <c r="D20" s="11">
        <f>ktoe!D20*41.868</f>
        <v>168393.09600000002</v>
      </c>
      <c r="E20" s="13"/>
      <c r="F20" s="11">
        <f>ktoe!F20*41.868</f>
        <v>54637.740000000005</v>
      </c>
      <c r="G20" s="13"/>
      <c r="H20" s="11">
        <f>ktoe!H20*41.868</f>
        <v>202180.57200000001</v>
      </c>
      <c r="I20" s="13"/>
      <c r="J20" s="11">
        <f>ktoe!J20*41.868</f>
        <v>20138.508</v>
      </c>
      <c r="K20" s="15"/>
      <c r="L20" s="11">
        <f>ktoe!L20*41.868</f>
        <v>49153.032</v>
      </c>
      <c r="M20" s="15"/>
      <c r="N20" s="11">
        <f>ktoe!N20*41.868</f>
        <v>45384.912000000004</v>
      </c>
      <c r="O20" s="11"/>
      <c r="P20" s="11">
        <f>ktoe!P20*41.868</f>
        <v>81642.6</v>
      </c>
      <c r="Q20" s="11"/>
      <c r="R20" s="11">
        <f>ktoe!R20*41.868</f>
        <v>32363.964</v>
      </c>
      <c r="S20" s="15"/>
      <c r="T20" s="11">
        <f>ktoe!T20*41.868</f>
        <v>44380.08</v>
      </c>
      <c r="U20" s="17"/>
      <c r="V20" s="11">
        <f>ktoe!V20*41.868</f>
        <v>10160.986788</v>
      </c>
      <c r="W20" s="11"/>
      <c r="X20" s="11">
        <f>ktoe!X20*41.868</f>
        <v>1099621.152</v>
      </c>
      <c r="Y20" s="11"/>
      <c r="Z20" s="11">
        <f>ktoe!Z20*41.868</f>
        <v>28386.39</v>
      </c>
      <c r="AB20" s="18">
        <v>52.369040526376324</v>
      </c>
      <c r="AC20" s="19"/>
      <c r="AF20" s="20"/>
    </row>
    <row r="21" spans="1:32" ht="12.75">
      <c r="A21" s="10">
        <v>1988</v>
      </c>
      <c r="B21" s="11">
        <f>ktoe!B21*41.868</f>
        <v>385855.488</v>
      </c>
      <c r="C21" s="13"/>
      <c r="D21" s="11">
        <f>ktoe!D21*41.868</f>
        <v>172538.02800000002</v>
      </c>
      <c r="E21" s="13"/>
      <c r="F21" s="11">
        <f>ktoe!F21*41.868</f>
        <v>58740.804000000004</v>
      </c>
      <c r="G21" s="13"/>
      <c r="H21" s="11">
        <f>ktoe!H21*41.868</f>
        <v>201259.47600000002</v>
      </c>
      <c r="I21" s="13"/>
      <c r="J21" s="11">
        <f>ktoe!J21*41.868</f>
        <v>26586.18</v>
      </c>
      <c r="K21" s="15"/>
      <c r="L21" s="11">
        <f>ktoe!L21*41.868</f>
        <v>47603.916000000005</v>
      </c>
      <c r="M21" s="15"/>
      <c r="N21" s="11">
        <f>ktoe!N21*41.868</f>
        <v>41491.188</v>
      </c>
      <c r="O21" s="11"/>
      <c r="P21" s="11">
        <f>ktoe!P21*41.868</f>
        <v>88132.14</v>
      </c>
      <c r="Q21" s="11"/>
      <c r="R21" s="11">
        <f>ktoe!R21*41.868</f>
        <v>35043.516</v>
      </c>
      <c r="S21" s="15"/>
      <c r="T21" s="11">
        <f>ktoe!T21*41.868</f>
        <v>44505.684</v>
      </c>
      <c r="U21" s="17"/>
      <c r="V21" s="11">
        <f>ktoe!V21*41.868</f>
        <v>10612.868112</v>
      </c>
      <c r="W21" s="11"/>
      <c r="X21" s="11">
        <f>ktoe!X21*41.868</f>
        <v>1111972.212</v>
      </c>
      <c r="Y21" s="11"/>
      <c r="Z21" s="11">
        <f>ktoe!Z21*41.868</f>
        <v>30701.16</v>
      </c>
      <c r="AB21" s="18">
        <v>51.781900425338776</v>
      </c>
      <c r="AC21" s="19"/>
      <c r="AF21" s="20"/>
    </row>
    <row r="22" spans="1:32" ht="12.75">
      <c r="A22" s="10">
        <v>1989</v>
      </c>
      <c r="B22" s="11">
        <f>ktoe!B22*41.868</f>
        <v>375053.544</v>
      </c>
      <c r="C22" s="13"/>
      <c r="D22" s="11">
        <f>ktoe!D22*41.868</f>
        <v>169900.344</v>
      </c>
      <c r="E22" s="13"/>
      <c r="F22" s="11">
        <f>ktoe!F22*41.868</f>
        <v>77037.12000000001</v>
      </c>
      <c r="G22" s="13"/>
      <c r="H22" s="11">
        <f>ktoe!H22*41.868</f>
        <v>196486.524</v>
      </c>
      <c r="I22" s="13"/>
      <c r="J22" s="11">
        <f>ktoe!J22*41.868</f>
        <v>31945.284000000003</v>
      </c>
      <c r="K22" s="15"/>
      <c r="L22" s="11">
        <f>ktoe!L22*41.868</f>
        <v>46431.612</v>
      </c>
      <c r="M22" s="15"/>
      <c r="N22" s="11">
        <f>ktoe!N22*41.868</f>
        <v>39481.524000000005</v>
      </c>
      <c r="O22" s="11"/>
      <c r="P22" s="11">
        <f>ktoe!P22*41.868</f>
        <v>91104.76800000001</v>
      </c>
      <c r="Q22" s="11"/>
      <c r="R22" s="11">
        <f>ktoe!R22*41.868</f>
        <v>36341.424</v>
      </c>
      <c r="S22" s="15"/>
      <c r="T22" s="11">
        <f>ktoe!T22*41.868</f>
        <v>44589.420000000006</v>
      </c>
      <c r="U22" s="17"/>
      <c r="V22" s="11">
        <f>ktoe!V22*41.868</f>
        <v>10504.471860000001</v>
      </c>
      <c r="W22" s="11"/>
      <c r="X22" s="11">
        <f>ktoe!X22*41.868</f>
        <v>1118461.752</v>
      </c>
      <c r="Y22" s="11"/>
      <c r="Z22" s="11">
        <f>ktoe!Z22*41.868</f>
        <v>33828.13</v>
      </c>
      <c r="AB22" s="18">
        <v>52.01691276370813</v>
      </c>
      <c r="AC22" s="19"/>
      <c r="AF22" s="20"/>
    </row>
    <row r="23" spans="1:32" ht="12.75">
      <c r="A23" s="10">
        <v>1990</v>
      </c>
      <c r="B23" s="11">
        <f>ktoe!B23*41.868</f>
        <v>375472.22400000005</v>
      </c>
      <c r="C23" s="13"/>
      <c r="D23" s="11">
        <f>ktoe!D23*41.868</f>
        <v>166634.64</v>
      </c>
      <c r="E23" s="13"/>
      <c r="F23" s="11">
        <f>ktoe!F23*41.868</f>
        <v>90769.82400000001</v>
      </c>
      <c r="G23" s="13"/>
      <c r="H23" s="11">
        <f>ktoe!H23*41.868</f>
        <v>197742.564</v>
      </c>
      <c r="I23" s="13"/>
      <c r="J23" s="11">
        <f>ktoe!J23*41.868</f>
        <v>38686.032</v>
      </c>
      <c r="K23" s="15"/>
      <c r="L23" s="11">
        <f>ktoe!L23*41.868</f>
        <v>38686.032</v>
      </c>
      <c r="M23" s="15"/>
      <c r="N23" s="11">
        <f>ktoe!N23*41.868</f>
        <v>55893.780000000006</v>
      </c>
      <c r="O23" s="11"/>
      <c r="P23" s="11">
        <f>ktoe!P23*41.868</f>
        <v>86038.74</v>
      </c>
      <c r="Q23" s="11"/>
      <c r="R23" s="11">
        <f>ktoe!R23*41.868</f>
        <v>36467.028</v>
      </c>
      <c r="S23" s="15"/>
      <c r="T23" s="11">
        <f>ktoe!T23*41.868</f>
        <v>44715.024000000005</v>
      </c>
      <c r="U23" s="17"/>
      <c r="V23" s="11">
        <f>ktoe!V23*41.868</f>
        <v>10773.515628000001</v>
      </c>
      <c r="W23" s="11"/>
      <c r="X23" s="11">
        <f>ktoe!X23*41.868</f>
        <v>1141237.9440000001</v>
      </c>
      <c r="Y23" s="11"/>
      <c r="Z23" s="11">
        <f>ktoe!Z23*41.868</f>
        <v>37483.03</v>
      </c>
      <c r="AB23" s="18">
        <v>53.9</v>
      </c>
      <c r="AC23" s="19"/>
      <c r="AF23" s="20"/>
    </row>
    <row r="24" spans="1:32" ht="12.75">
      <c r="A24" s="10">
        <v>1991</v>
      </c>
      <c r="B24" s="11">
        <f>ktoe!B24*41.868</f>
        <v>365298.30000000005</v>
      </c>
      <c r="C24" s="13"/>
      <c r="D24" s="11">
        <f>ktoe!D24*41.868</f>
        <v>163829.484</v>
      </c>
      <c r="E24" s="13"/>
      <c r="F24" s="11">
        <f>ktoe!F24*41.868</f>
        <v>95668.38</v>
      </c>
      <c r="G24" s="13"/>
      <c r="H24" s="11">
        <f>ktoe!H24*41.868</f>
        <v>200798.928</v>
      </c>
      <c r="I24" s="13"/>
      <c r="J24" s="11">
        <f>ktoe!J24*41.868</f>
        <v>25874.424000000003</v>
      </c>
      <c r="K24" s="15"/>
      <c r="L24" s="11">
        <f>ktoe!L24*41.868</f>
        <v>47017.764</v>
      </c>
      <c r="M24" s="15"/>
      <c r="N24" s="11">
        <f>ktoe!N24*41.868</f>
        <v>56354.328</v>
      </c>
      <c r="O24" s="11"/>
      <c r="P24" s="11">
        <f>ktoe!P24*41.868</f>
        <v>80888.97600000001</v>
      </c>
      <c r="Q24" s="11"/>
      <c r="R24" s="11">
        <f>ktoe!R24*41.868</f>
        <v>32950.116</v>
      </c>
      <c r="S24" s="15"/>
      <c r="T24" s="11">
        <f>ktoe!T24*41.868</f>
        <v>44798.76</v>
      </c>
      <c r="U24" s="17"/>
      <c r="V24" s="11">
        <f>ktoe!V24*41.868</f>
        <v>10064.606652</v>
      </c>
      <c r="W24" s="11"/>
      <c r="X24" s="11">
        <f>ktoe!X24*41.868</f>
        <v>1122774.156</v>
      </c>
      <c r="Y24" s="11"/>
      <c r="Z24" s="11">
        <f>ktoe!Z24*41.868</f>
        <v>35574.36</v>
      </c>
      <c r="AB24" s="18">
        <v>53.1</v>
      </c>
      <c r="AC24" s="19"/>
      <c r="AF24" s="20"/>
    </row>
    <row r="25" spans="1:32" ht="12.75">
      <c r="A25" s="10">
        <v>1992</v>
      </c>
      <c r="B25" s="11">
        <f>ktoe!B25*41.868</f>
        <v>359687.988</v>
      </c>
      <c r="C25" s="13"/>
      <c r="D25" s="11">
        <f>ktoe!D25*41.868</f>
        <v>141513.84</v>
      </c>
      <c r="E25" s="13"/>
      <c r="F25" s="11">
        <f>ktoe!F25*41.868</f>
        <v>99310.89600000001</v>
      </c>
      <c r="G25" s="13"/>
      <c r="H25" s="11">
        <f>ktoe!H25*41.868</f>
        <v>198203.11200000002</v>
      </c>
      <c r="I25" s="13"/>
      <c r="J25" s="11">
        <f>ktoe!J25*41.868</f>
        <v>29642.544</v>
      </c>
      <c r="K25" s="15"/>
      <c r="L25" s="11">
        <f>ktoe!L25*41.868</f>
        <v>53842.248</v>
      </c>
      <c r="M25" s="15"/>
      <c r="N25" s="11">
        <f>ktoe!N25*41.868</f>
        <v>55265.76</v>
      </c>
      <c r="O25" s="11"/>
      <c r="P25" s="11">
        <f>ktoe!P25*41.868</f>
        <v>83484.792</v>
      </c>
      <c r="Q25" s="11"/>
      <c r="R25" s="11">
        <f>ktoe!R25*41.868</f>
        <v>32782.644</v>
      </c>
      <c r="S25" s="15"/>
      <c r="T25" s="11">
        <f>ktoe!T25*41.868</f>
        <v>44882.496</v>
      </c>
      <c r="U25" s="17"/>
      <c r="V25" s="11">
        <f>ktoe!V25*41.868</f>
        <v>10704.307824000001</v>
      </c>
      <c r="W25" s="11"/>
      <c r="X25" s="11">
        <f>ktoe!X25*41.868</f>
        <v>1108539.036</v>
      </c>
      <c r="Y25" s="11"/>
      <c r="Z25" s="11">
        <f>ktoe!Z25*41.868</f>
        <v>39919.63</v>
      </c>
      <c r="AB25" s="18">
        <v>51.3</v>
      </c>
      <c r="AC25" s="19"/>
      <c r="AF25" s="20"/>
    </row>
    <row r="26" spans="1:32" ht="12.75">
      <c r="A26" s="10">
        <v>1993</v>
      </c>
      <c r="B26" s="11">
        <f>ktoe!B26*41.868</f>
        <v>344364.3</v>
      </c>
      <c r="C26" s="13"/>
      <c r="D26" s="11">
        <f>ktoe!D26*41.868</f>
        <v>163787.616</v>
      </c>
      <c r="E26" s="13"/>
      <c r="F26" s="11">
        <f>ktoe!F26*41.868</f>
        <v>102618.46800000001</v>
      </c>
      <c r="G26" s="13"/>
      <c r="H26" s="11">
        <f>ktoe!H26*41.868</f>
        <v>205111.33200000002</v>
      </c>
      <c r="I26" s="13"/>
      <c r="J26" s="11">
        <f>ktoe!J26*41.868</f>
        <v>27130.464</v>
      </c>
      <c r="K26" s="15"/>
      <c r="L26" s="11">
        <f>ktoe!L26*41.868</f>
        <v>48022.596000000005</v>
      </c>
      <c r="M26" s="15"/>
      <c r="N26" s="11">
        <f>ktoe!N26*41.868</f>
        <v>58363.992000000006</v>
      </c>
      <c r="O26" s="11"/>
      <c r="P26" s="11">
        <f>ktoe!P26*41.868</f>
        <v>95124.096</v>
      </c>
      <c r="Q26" s="11"/>
      <c r="R26" s="11">
        <f>ktoe!R26*41.868</f>
        <v>40360.752</v>
      </c>
      <c r="S26" s="15"/>
      <c r="T26" s="11">
        <f>ktoe!T26*41.868</f>
        <v>45008.100000000006</v>
      </c>
      <c r="U26" s="17"/>
      <c r="V26" s="11">
        <f>ktoe!V26*41.868</f>
        <v>9887.170068000001</v>
      </c>
      <c r="W26" s="11"/>
      <c r="X26" s="11">
        <f>ktoe!X26*41.868</f>
        <v>1138851.468</v>
      </c>
      <c r="Y26" s="11"/>
      <c r="Z26" s="11">
        <f>ktoe!Z26*41.868</f>
        <v>33137.76</v>
      </c>
      <c r="AB26" s="18">
        <v>52</v>
      </c>
      <c r="AC26" s="19"/>
      <c r="AF26" s="20"/>
    </row>
    <row r="27" spans="1:32" ht="12.75">
      <c r="A27" s="10">
        <v>1994</v>
      </c>
      <c r="B27" s="11">
        <f>ktoe!B27*41.868</f>
        <v>358097.004</v>
      </c>
      <c r="C27" s="13"/>
      <c r="D27" s="11">
        <f>ktoe!D27*41.868</f>
        <v>204650.784</v>
      </c>
      <c r="E27" s="13"/>
      <c r="F27" s="11">
        <f>ktoe!F27*41.868</f>
        <v>112834.26000000001</v>
      </c>
      <c r="G27" s="13"/>
      <c r="H27" s="11">
        <f>ktoe!H27*41.868</f>
        <v>199961.568</v>
      </c>
      <c r="I27" s="13"/>
      <c r="J27" s="11">
        <f>ktoe!J27*41.868</f>
        <v>21896.964</v>
      </c>
      <c r="K27" s="15"/>
      <c r="L27" s="11">
        <f>ktoe!L27*41.868</f>
        <v>42035.472</v>
      </c>
      <c r="M27" s="15"/>
      <c r="N27" s="11">
        <f>ktoe!N27*41.868</f>
        <v>66695.724</v>
      </c>
      <c r="O27" s="11"/>
      <c r="P27" s="11">
        <f>ktoe!P27*41.868</f>
        <v>104376.924</v>
      </c>
      <c r="Q27" s="11"/>
      <c r="R27" s="11">
        <f>ktoe!R27*41.868</f>
        <v>52376.868</v>
      </c>
      <c r="S27" s="15"/>
      <c r="T27" s="11">
        <f>ktoe!T27*41.868</f>
        <v>45008.100000000006</v>
      </c>
      <c r="U27" s="17"/>
      <c r="V27" s="11">
        <f>ktoe!V27*41.868</f>
        <v>9973.334412</v>
      </c>
      <c r="W27" s="11"/>
      <c r="X27" s="11">
        <f>ktoe!X27*41.868</f>
        <v>1216935.2880000002</v>
      </c>
      <c r="Y27" s="11"/>
      <c r="Z27" s="11">
        <f>ktoe!Z27*41.868</f>
        <v>28792.490000000005</v>
      </c>
      <c r="AB27" s="18">
        <v>58.3</v>
      </c>
      <c r="AC27" s="19"/>
      <c r="AF27" s="20"/>
    </row>
    <row r="28" spans="1:32" ht="12.75">
      <c r="A28" s="10">
        <v>1995</v>
      </c>
      <c r="B28" s="11">
        <f>ktoe!B28*41.868</f>
        <v>345662.20800000004</v>
      </c>
      <c r="C28" s="13"/>
      <c r="D28" s="11">
        <f>ktoe!D28*41.868</f>
        <v>166592.772</v>
      </c>
      <c r="E28" s="13"/>
      <c r="F28" s="11">
        <f>ktoe!F28*41.868</f>
        <v>117188.532</v>
      </c>
      <c r="G28" s="13"/>
      <c r="H28" s="11">
        <f>ktoe!H28*41.868</f>
        <v>197742.564</v>
      </c>
      <c r="I28" s="13"/>
      <c r="J28" s="11">
        <f>ktoe!J28*41.868</f>
        <v>30270.564000000002</v>
      </c>
      <c r="K28" s="15"/>
      <c r="L28" s="11">
        <f>ktoe!L28*41.868</f>
        <v>46096.668000000005</v>
      </c>
      <c r="M28" s="15"/>
      <c r="N28" s="11">
        <f>ktoe!N28*41.868</f>
        <v>74315.7</v>
      </c>
      <c r="O28" s="11"/>
      <c r="P28" s="11">
        <f>ktoe!P28*41.868</f>
        <v>108940.53600000001</v>
      </c>
      <c r="Q28" s="11"/>
      <c r="R28" s="11">
        <f>ktoe!R28*41.868</f>
        <v>53884.116</v>
      </c>
      <c r="S28" s="15"/>
      <c r="T28" s="11">
        <f>ktoe!T28*41.868</f>
        <v>44715.024000000005</v>
      </c>
      <c r="U28" s="17"/>
      <c r="V28" s="11">
        <f>ktoe!V28*41.868</f>
        <v>10484.082144</v>
      </c>
      <c r="W28" s="11"/>
      <c r="X28" s="11">
        <f>ktoe!X28*41.868</f>
        <v>1194619.644</v>
      </c>
      <c r="Y28" s="11"/>
      <c r="Z28" s="11">
        <f>ktoe!Z28*41.868</f>
        <v>26167.5</v>
      </c>
      <c r="AB28" s="18">
        <v>55.9</v>
      </c>
      <c r="AC28" s="19"/>
      <c r="AF28" s="20"/>
    </row>
    <row r="29" spans="1:32" ht="12.75">
      <c r="A29" s="10">
        <v>1996</v>
      </c>
      <c r="B29" s="11">
        <f>ktoe!B29*41.868</f>
        <v>355040.64</v>
      </c>
      <c r="C29" s="13"/>
      <c r="D29" s="11">
        <f>ktoe!D29*41.868</f>
        <v>204776.346132</v>
      </c>
      <c r="E29" s="13"/>
      <c r="F29" s="11">
        <f>ktoe!F29*41.868</f>
        <v>122505.76800000001</v>
      </c>
      <c r="G29" s="13"/>
      <c r="H29" s="11">
        <f>ktoe!H29*41.868</f>
        <v>203771.556</v>
      </c>
      <c r="I29" s="13"/>
      <c r="J29" s="11">
        <f>ktoe!J29*41.868</f>
        <v>13188.42</v>
      </c>
      <c r="K29" s="15"/>
      <c r="L29" s="11">
        <f>ktoe!L29*41.868</f>
        <v>42161.076</v>
      </c>
      <c r="M29" s="15"/>
      <c r="N29" s="11">
        <f>ktoe!N29*41.868</f>
        <v>84740.83200000001</v>
      </c>
      <c r="O29" s="11"/>
      <c r="P29" s="11">
        <f>ktoe!P29*41.868</f>
        <v>109652.292</v>
      </c>
      <c r="Q29" s="11"/>
      <c r="R29" s="11">
        <f>ktoe!R29*41.868</f>
        <v>56228.724</v>
      </c>
      <c r="S29" s="15"/>
      <c r="T29" s="11">
        <f>ktoe!T29*41.868</f>
        <v>46892.16</v>
      </c>
      <c r="U29" s="17"/>
      <c r="V29" s="11">
        <f>ktoe!V29*41.868</f>
        <v>10886.810436</v>
      </c>
      <c r="W29" s="11"/>
      <c r="X29" s="11">
        <f>ktoe!X29*41.868</f>
        <v>1248754.968</v>
      </c>
      <c r="Y29" s="11"/>
      <c r="Z29" s="11">
        <f>ktoe!Z29*41.868</f>
        <v>28799.468</v>
      </c>
      <c r="AB29" s="18">
        <v>61.2</v>
      </c>
      <c r="AC29" s="19"/>
      <c r="AF29" s="20"/>
    </row>
    <row r="30" spans="1:32" ht="12.75">
      <c r="A30" s="10">
        <v>1997</v>
      </c>
      <c r="B30" s="11">
        <f>ktoe!B30*41.868</f>
        <v>352026.14400000003</v>
      </c>
      <c r="C30" s="13"/>
      <c r="D30" s="11">
        <f>ktoe!D30*41.868</f>
        <v>190762.07983200002</v>
      </c>
      <c r="E30" s="13"/>
      <c r="F30" s="11">
        <f>ktoe!F30*41.868</f>
        <v>120328.63200000001</v>
      </c>
      <c r="G30" s="13"/>
      <c r="H30" s="11">
        <f>ktoe!H30*41.868</f>
        <v>218718.432</v>
      </c>
      <c r="I30" s="13"/>
      <c r="J30" s="11">
        <f>ktoe!J30*41.868</f>
        <v>27549.144</v>
      </c>
      <c r="K30" s="15"/>
      <c r="L30" s="11">
        <f>ktoe!L30*41.868</f>
        <v>42496.020000000004</v>
      </c>
      <c r="M30" s="15"/>
      <c r="N30" s="11">
        <f>ktoe!N30*41.868</f>
        <v>83317.32</v>
      </c>
      <c r="O30" s="11"/>
      <c r="P30" s="11">
        <f>ktoe!P30*41.868</f>
        <v>128534.76000000001</v>
      </c>
      <c r="Q30" s="11"/>
      <c r="R30" s="11">
        <f>ktoe!R30*41.868</f>
        <v>61587.828</v>
      </c>
      <c r="S30" s="15"/>
      <c r="T30" s="11">
        <f>ktoe!T30*41.868</f>
        <v>47017.764</v>
      </c>
      <c r="U30" s="17"/>
      <c r="V30" s="11">
        <f>ktoe!V30*41.868</f>
        <v>13036.606632</v>
      </c>
      <c r="W30" s="11"/>
      <c r="X30" s="11">
        <f>ktoe!X30*41.868</f>
        <v>1283128.5960000001</v>
      </c>
      <c r="Y30" s="11"/>
      <c r="Z30" s="11">
        <f>ktoe!Z30*41.868</f>
        <v>30689.244000000002</v>
      </c>
      <c r="AB30" s="18">
        <v>59.8</v>
      </c>
      <c r="AC30" s="19"/>
      <c r="AF30" s="20"/>
    </row>
    <row r="31" spans="1:32" ht="12.75">
      <c r="A31" s="22">
        <v>1998</v>
      </c>
      <c r="B31" s="11">
        <f>ktoe!B31*41.868</f>
        <v>363246.76800000004</v>
      </c>
      <c r="C31" s="13"/>
      <c r="D31" s="11">
        <f>ktoe!D31*41.868</f>
        <v>148058.562024</v>
      </c>
      <c r="E31" s="13"/>
      <c r="F31" s="11">
        <f>ktoe!F31*41.868</f>
        <v>137952</v>
      </c>
      <c r="G31" s="13"/>
      <c r="H31" s="11">
        <f>ktoe!H31*41.868</f>
        <v>228829.0909090909</v>
      </c>
      <c r="I31" s="13"/>
      <c r="J31" s="11">
        <f>ktoe!J31*41.868</f>
        <v>33501.6</v>
      </c>
      <c r="K31" s="15"/>
      <c r="L31" s="11">
        <f>ktoe!L31*41.868</f>
        <v>53280</v>
      </c>
      <c r="M31" s="15"/>
      <c r="N31" s="11">
        <f>ktoe!N31*41.868</f>
        <v>79591.068</v>
      </c>
      <c r="O31" s="11"/>
      <c r="P31" s="11">
        <f>ktoe!P31*41.868</f>
        <v>135359.244</v>
      </c>
      <c r="Q31" s="11"/>
      <c r="R31" s="11">
        <f>ktoe!R31*41.868</f>
        <v>64937.268000000004</v>
      </c>
      <c r="S31" s="15"/>
      <c r="T31" s="11">
        <f>ktoe!T31*41.868</f>
        <v>47603.916000000005</v>
      </c>
      <c r="U31" s="17"/>
      <c r="V31" s="11">
        <f>ktoe!V31*41.868</f>
        <v>15393.314484</v>
      </c>
      <c r="W31" s="11"/>
      <c r="X31" s="11">
        <f>ktoe!X31*41.868</f>
        <v>1302932.1600000001</v>
      </c>
      <c r="Y31" s="11"/>
      <c r="Z31" s="11">
        <f>ktoe!Z31*41.868</f>
        <v>35755.272000000004</v>
      </c>
      <c r="AB31" s="18">
        <v>57.4</v>
      </c>
      <c r="AC31" s="19"/>
      <c r="AF31" s="20"/>
    </row>
    <row r="32" spans="1:32" ht="12.75">
      <c r="A32" s="22">
        <v>1999</v>
      </c>
      <c r="B32" s="11">
        <f>ktoe!B32*41.868</f>
        <v>365088.96</v>
      </c>
      <c r="C32" s="13"/>
      <c r="D32" s="11">
        <f>ktoe!D32*41.868</f>
        <v>149594.364</v>
      </c>
      <c r="E32" s="13"/>
      <c r="F32" s="11">
        <f>ktoe!F32*41.868</f>
        <v>138038.796</v>
      </c>
      <c r="G32" s="13"/>
      <c r="H32" s="11">
        <f>ktoe!H32*41.868</f>
        <v>240657.26400000002</v>
      </c>
      <c r="I32" s="13"/>
      <c r="J32" s="11">
        <f>ktoe!J32*41.868</f>
        <v>40046.4</v>
      </c>
      <c r="K32" s="15"/>
      <c r="L32" s="11">
        <f>ktoe!L32*41.868</f>
        <v>45343.044</v>
      </c>
      <c r="M32" s="15"/>
      <c r="N32" s="11">
        <f>ktoe!N32*41.868</f>
        <v>70505.712</v>
      </c>
      <c r="O32" s="11"/>
      <c r="P32" s="11">
        <f>ktoe!P32*41.868</f>
        <v>142602.408</v>
      </c>
      <c r="Q32" s="11"/>
      <c r="R32" s="11">
        <f>ktoe!R32*41.868</f>
        <v>84019.948776</v>
      </c>
      <c r="S32" s="15"/>
      <c r="T32" s="11">
        <f>ktoe!T32*41.868</f>
        <v>46557.216</v>
      </c>
      <c r="U32" s="17"/>
      <c r="V32" s="11">
        <f>ktoe!V32*41.868</f>
        <v>15809.901084000001</v>
      </c>
      <c r="W32" s="11"/>
      <c r="X32" s="11">
        <f>ktoe!X32*41.868</f>
        <v>1331657.7948</v>
      </c>
      <c r="Y32" s="11"/>
      <c r="Z32" s="11">
        <f>ktoe!Z32*41.868</f>
        <v>38189.001191113435</v>
      </c>
      <c r="AB32" s="18">
        <v>56.8</v>
      </c>
      <c r="AC32" s="19"/>
      <c r="AF32" s="20"/>
    </row>
    <row r="33" spans="1:32" ht="12.75">
      <c r="A33" s="22">
        <v>2000</v>
      </c>
      <c r="B33" s="11">
        <f>ktoe!B33*41.868</f>
        <v>353603.93958</v>
      </c>
      <c r="C33" s="48"/>
      <c r="D33" s="11">
        <f>ktoe!D33*41.868</f>
        <v>148952.820636</v>
      </c>
      <c r="E33" s="48"/>
      <c r="F33" s="11">
        <f>ktoe!F33*41.868</f>
        <v>141875.9982</v>
      </c>
      <c r="G33" s="48"/>
      <c r="H33" s="11">
        <f>ktoe!H33*41.868</f>
        <v>235363.64155200002</v>
      </c>
      <c r="I33" s="48"/>
      <c r="J33" s="11">
        <f>ktoe!J33*41.868</f>
        <v>42767.994528</v>
      </c>
      <c r="K33" s="15"/>
      <c r="L33" s="11">
        <f>ktoe!L33*41.868</f>
        <v>52306.487892</v>
      </c>
      <c r="M33" s="15"/>
      <c r="N33" s="11">
        <f>ktoe!N33*41.868</f>
        <v>61922.772000000004</v>
      </c>
      <c r="O33" s="11"/>
      <c r="P33" s="11">
        <f>ktoe!P33*41.868</f>
        <v>143541.004824</v>
      </c>
      <c r="Q33" s="11"/>
      <c r="R33" s="11">
        <f>ktoe!R33*41.868</f>
        <v>84933.67600800001</v>
      </c>
      <c r="S33" s="15"/>
      <c r="T33" s="11">
        <f>ktoe!T33*41.868</f>
        <v>45300.003696</v>
      </c>
      <c r="U33" s="17"/>
      <c r="V33" s="11">
        <f>ktoe!V33*41.868</f>
        <v>16339.656888</v>
      </c>
      <c r="W33" s="11"/>
      <c r="X33" s="11">
        <f>ktoe!X33*41.868</f>
        <v>1326935.000664</v>
      </c>
      <c r="Y33" s="11"/>
      <c r="Z33" s="11">
        <f>ktoe!Z33*41.868</f>
        <v>41332.759487999996</v>
      </c>
      <c r="AA33" s="26"/>
      <c r="AB33" s="18">
        <v>54.9</v>
      </c>
      <c r="AC33" s="19"/>
      <c r="AE33" s="27"/>
      <c r="AF33" s="20"/>
    </row>
    <row r="34" spans="1:32" ht="12.75">
      <c r="A34" s="22">
        <v>2001</v>
      </c>
      <c r="B34" s="11">
        <f>ktoe!B34*41.868</f>
        <v>360068.861196</v>
      </c>
      <c r="C34" s="13"/>
      <c r="D34" s="11">
        <f>ktoe!D34*41.868</f>
        <v>168120.03290400002</v>
      </c>
      <c r="E34" s="13"/>
      <c r="F34" s="11">
        <f>ktoe!F34*41.868</f>
        <v>153935.991864</v>
      </c>
      <c r="G34" s="13"/>
      <c r="H34" s="11">
        <f>ktoe!H34*41.868</f>
        <v>238396.39200000002</v>
      </c>
      <c r="I34" s="13"/>
      <c r="J34" s="11">
        <f>ktoe!J34*41.868</f>
        <v>35839.008</v>
      </c>
      <c r="K34" s="15"/>
      <c r="L34" s="11">
        <f>ktoe!L34*41.868</f>
        <v>47101.5</v>
      </c>
      <c r="M34" s="15"/>
      <c r="N34" s="11">
        <f>ktoe!N34*41.868</f>
        <v>85923.016848</v>
      </c>
      <c r="O34" s="11"/>
      <c r="P34" s="11">
        <f>ktoe!P34*41.868</f>
        <v>133694.991</v>
      </c>
      <c r="Q34" s="11"/>
      <c r="R34" s="11">
        <f>ktoe!R34*41.868</f>
        <v>83937.51068400001</v>
      </c>
      <c r="S34" s="15"/>
      <c r="T34" s="11">
        <f>ktoe!T34*41.868</f>
        <v>47799.983844</v>
      </c>
      <c r="U34" s="17"/>
      <c r="V34" s="11">
        <f>ktoe!V34*41.868</f>
        <v>18623.263211999998</v>
      </c>
      <c r="W34" s="11"/>
      <c r="X34" s="11">
        <f>ktoe!X34*41.868</f>
        <v>1373479.1538479999</v>
      </c>
      <c r="Y34" s="11"/>
      <c r="Z34" s="11">
        <f>ktoe!Z34*41.868</f>
        <v>38882.267316</v>
      </c>
      <c r="AA34" s="28"/>
      <c r="AB34" s="29">
        <v>60.5</v>
      </c>
      <c r="AC34" s="19"/>
      <c r="AE34" s="27"/>
      <c r="AF34" s="20"/>
    </row>
    <row r="35" spans="1:31" ht="12.75">
      <c r="A35" s="10" t="s">
        <v>31</v>
      </c>
      <c r="B35" s="11">
        <f>ktoe!B35*41.868</f>
        <v>365534.01684</v>
      </c>
      <c r="C35" s="13"/>
      <c r="D35" s="11">
        <f>ktoe!D35*41.868</f>
        <v>184683.181176</v>
      </c>
      <c r="E35" s="13"/>
      <c r="F35" s="11">
        <f>ktoe!F35*41.868</f>
        <v>152856.006804</v>
      </c>
      <c r="G35" s="13"/>
      <c r="H35" s="11">
        <f>ktoe!H35*41.868</f>
        <v>233399.99048399998</v>
      </c>
      <c r="I35" s="13"/>
      <c r="J35" s="11">
        <f>ktoe!J35*41.868</f>
        <v>42914.700000000004</v>
      </c>
      <c r="K35" s="15"/>
      <c r="L35" s="11">
        <f>ktoe!L35*41.868</f>
        <v>38476.692</v>
      </c>
      <c r="M35" s="15"/>
      <c r="N35" s="11">
        <f>ktoe!N35*41.868</f>
        <v>89304.444</v>
      </c>
      <c r="O35" s="11"/>
      <c r="P35" s="11">
        <f>ktoe!P35*41.868</f>
        <v>145592.118144</v>
      </c>
      <c r="Q35" s="11"/>
      <c r="R35" s="11">
        <f>ktoe!R35*41.868</f>
        <v>89608.447548</v>
      </c>
      <c r="S35" s="15"/>
      <c r="T35" s="11">
        <f>ktoe!T35*41.868</f>
        <v>48700.020240000005</v>
      </c>
      <c r="U35" s="17"/>
      <c r="V35" s="11">
        <f>ktoe!V35*41.868</f>
        <v>19727.741052</v>
      </c>
      <c r="W35" s="11"/>
      <c r="X35" s="11">
        <f>ktoe!X35*41.868</f>
        <v>1410801.1264080002</v>
      </c>
      <c r="Y35" s="11"/>
      <c r="Z35" s="11">
        <f>ktoe!Z35*41.868</f>
        <v>41637.22358400001</v>
      </c>
      <c r="AA35" s="30"/>
      <c r="AB35" s="18">
        <v>62.2</v>
      </c>
      <c r="AC35" s="19"/>
      <c r="AE35" s="27"/>
    </row>
    <row r="36" spans="1:31" ht="12.75">
      <c r="A36" s="10" t="s">
        <v>32</v>
      </c>
      <c r="B36" s="11">
        <f>ktoe!B36*41.868</f>
        <v>373818.144924</v>
      </c>
      <c r="C36" s="13"/>
      <c r="D36" s="11">
        <f>ktoe!D36*41.868</f>
        <v>244550.988</v>
      </c>
      <c r="E36" s="13"/>
      <c r="F36" s="11">
        <f>ktoe!F36*41.868</f>
        <v>169200.01796400003</v>
      </c>
      <c r="G36" s="13"/>
      <c r="H36" s="11">
        <f>ktoe!H36*41.868</f>
        <v>238145.43520800004</v>
      </c>
      <c r="I36" s="13"/>
      <c r="J36" s="11">
        <f>ktoe!J36*41.868</f>
        <v>17458.956000000002</v>
      </c>
      <c r="K36" s="15"/>
      <c r="L36" s="11">
        <f>ktoe!L36*41.868</f>
        <v>34373.628000000004</v>
      </c>
      <c r="M36" s="15"/>
      <c r="N36" s="11">
        <f>ktoe!N36*41.868</f>
        <v>98400.015792</v>
      </c>
      <c r="O36" s="11"/>
      <c r="P36" s="11">
        <f>ktoe!P36*41.868</f>
        <v>147027.01824</v>
      </c>
      <c r="Q36" s="11"/>
      <c r="R36" s="11">
        <f>ktoe!R36*41.868</f>
        <v>93286.76068800001</v>
      </c>
      <c r="S36" s="15"/>
      <c r="T36" s="11">
        <f>ktoe!T36*41.868</f>
        <v>48700.020240000005</v>
      </c>
      <c r="U36" s="17"/>
      <c r="V36" s="11">
        <f>ktoe!V36*41.868</f>
        <v>22164.374915999997</v>
      </c>
      <c r="W36" s="11"/>
      <c r="X36" s="11">
        <f>ktoe!X36*41.868</f>
        <v>1487135.86884</v>
      </c>
      <c r="Y36" s="11"/>
      <c r="Z36" s="11">
        <f>ktoe!Z36*41.868</f>
        <v>41952.57336</v>
      </c>
      <c r="AA36" s="30"/>
      <c r="AB36" s="18">
        <v>70.54</v>
      </c>
      <c r="AC36" s="31"/>
      <c r="AE36" s="27"/>
    </row>
    <row r="37" spans="1:29" ht="11.25">
      <c r="A37" s="22" t="s">
        <v>33</v>
      </c>
      <c r="B37" s="11">
        <f>ktoe!B37*41.868</f>
        <v>372520.32066</v>
      </c>
      <c r="C37" s="16"/>
      <c r="D37" s="11">
        <f>ktoe!D37*41.868</f>
        <v>218621.758788</v>
      </c>
      <c r="E37" s="16"/>
      <c r="F37" s="11">
        <f>ktoe!F37*41.868</f>
        <v>164066.415012</v>
      </c>
      <c r="G37" s="16"/>
      <c r="H37" s="11">
        <f>ktoe!H37*41.868</f>
        <v>237589.093224</v>
      </c>
      <c r="I37" s="16"/>
      <c r="J37" s="11">
        <f>ktoe!J37*41.868</f>
        <v>17532.01566</v>
      </c>
      <c r="K37" s="16"/>
      <c r="L37" s="11">
        <f>ktoe!L37*41.868</f>
        <v>53445.59056800001</v>
      </c>
      <c r="M37" s="16"/>
      <c r="N37" s="11">
        <f>ktoe!N37*41.868</f>
        <v>90949.43772</v>
      </c>
      <c r="O37" s="16"/>
      <c r="P37" s="16" t="s">
        <v>57</v>
      </c>
      <c r="Q37" s="16"/>
      <c r="R37" s="16"/>
      <c r="S37" s="16"/>
      <c r="T37" s="16"/>
      <c r="U37" s="16"/>
      <c r="V37" s="11">
        <f>ktoe!V37*41.868</f>
        <v>22608.929340000002</v>
      </c>
      <c r="W37" s="16"/>
      <c r="X37" s="11">
        <f>ktoe!X37*41.868</f>
        <v>1480143.0336119998</v>
      </c>
      <c r="Y37" s="16"/>
      <c r="Z37" s="11">
        <f>ktoe!Z37*41.868</f>
        <v>38992.89631802729</v>
      </c>
      <c r="AA37" s="16"/>
      <c r="AB37" s="16">
        <v>67</v>
      </c>
      <c r="AC37" s="46"/>
    </row>
    <row r="38" spans="1:29" ht="11.25">
      <c r="A38" s="22" t="s">
        <v>49</v>
      </c>
      <c r="B38" s="11">
        <f>ktoe!B38*41.868</f>
        <v>181420.24284084616</v>
      </c>
      <c r="C38" s="16"/>
      <c r="D38" s="11">
        <f>ktoe!D38*41.868</f>
        <v>121495.60369291488</v>
      </c>
      <c r="E38" s="16"/>
      <c r="F38" s="11">
        <f>ktoe!F38*41.868</f>
        <v>85560.56417229185</v>
      </c>
      <c r="G38" s="16"/>
      <c r="H38" s="11">
        <f>ktoe!H38*41.868</f>
        <v>121276.35378870071</v>
      </c>
      <c r="I38" s="16"/>
      <c r="J38" s="11">
        <f>ktoe!J38*41.868</f>
        <v>7689.6017591624095</v>
      </c>
      <c r="K38" s="16"/>
      <c r="L38" s="11">
        <f>ktoe!L38*41.868</f>
        <v>22967.763359901142</v>
      </c>
      <c r="M38" s="16"/>
      <c r="N38" s="11">
        <f>ktoe!N38*41.868</f>
        <v>50528.04110203799</v>
      </c>
      <c r="O38" s="16"/>
      <c r="P38" s="51" t="s">
        <v>55</v>
      </c>
      <c r="Q38" s="16"/>
      <c r="R38" s="16"/>
      <c r="S38" s="16"/>
      <c r="T38" s="16"/>
      <c r="U38" s="16"/>
      <c r="V38" s="11">
        <f>ktoe!V38*41.868</f>
        <v>12598.07981805813</v>
      </c>
      <c r="W38" s="16"/>
      <c r="X38" s="11">
        <f>ktoe!X38*41.868</f>
        <v>754586.964</v>
      </c>
      <c r="Y38" s="16"/>
      <c r="Z38" s="11">
        <f>ktoe!Z38*41.868</f>
        <v>19446.781911548864</v>
      </c>
      <c r="AA38" s="16"/>
      <c r="AB38" s="16">
        <v>35</v>
      </c>
      <c r="AC38" s="46"/>
    </row>
    <row r="39" spans="1:29" ht="11.25">
      <c r="A39" s="32" t="s">
        <v>50</v>
      </c>
      <c r="B39" s="53">
        <f>ktoe!B39*41.868</f>
        <v>178174.9695783412</v>
      </c>
      <c r="C39" s="33"/>
      <c r="D39" s="53">
        <f>ktoe!D39*41.868</f>
        <v>74525.04000000001</v>
      </c>
      <c r="E39" s="33"/>
      <c r="F39" s="53">
        <f>ktoe!F39*41.868</f>
        <v>76844.41522334734</v>
      </c>
      <c r="G39" s="33"/>
      <c r="H39" s="53">
        <f>ktoe!H39*41.868</f>
        <v>120076.35388614093</v>
      </c>
      <c r="I39" s="33"/>
      <c r="J39" s="53">
        <f>ktoe!J39*41.868</f>
        <v>23400.005353256394</v>
      </c>
      <c r="K39" s="33"/>
      <c r="L39" s="53">
        <f>ktoe!L39*41.868</f>
        <v>26747.558837514294</v>
      </c>
      <c r="M39" s="33"/>
      <c r="N39" s="53">
        <f>ktoe!N39*41.868</f>
        <v>38681.42569305831</v>
      </c>
      <c r="O39" s="33"/>
      <c r="P39" s="52" t="s">
        <v>56</v>
      </c>
      <c r="Q39" s="33"/>
      <c r="R39" s="33"/>
      <c r="S39" s="33"/>
      <c r="T39" s="33"/>
      <c r="U39" s="33"/>
      <c r="V39" s="53">
        <f>ktoe!V39*41.868</f>
        <v>11800.165522041396</v>
      </c>
      <c r="W39" s="33"/>
      <c r="X39" s="53">
        <f>ktoe!X39*41.868</f>
        <v>670599.756</v>
      </c>
      <c r="Y39" s="33"/>
      <c r="Z39" s="53">
        <f>ktoe!Z39*41.868</f>
        <v>19002.17026148374</v>
      </c>
      <c r="AA39" s="33"/>
      <c r="AB39" s="33">
        <v>29</v>
      </c>
      <c r="AC39" s="47"/>
    </row>
    <row r="40" spans="2:25" ht="12.75">
      <c r="B40" s="35"/>
      <c r="C40" s="36"/>
      <c r="D40" s="35"/>
      <c r="E40" s="20"/>
      <c r="F40" s="35"/>
      <c r="G40" s="20"/>
      <c r="H40" s="35"/>
      <c r="I40" s="20"/>
      <c r="J40" s="35"/>
      <c r="L40" s="35"/>
      <c r="N40" s="35"/>
      <c r="O40" s="37"/>
      <c r="P40" s="35"/>
      <c r="Q40" s="37"/>
      <c r="V40" s="35"/>
      <c r="W40" s="37"/>
      <c r="X40" s="35"/>
      <c r="Y40" s="37"/>
    </row>
    <row r="41" spans="1:25" ht="12.75">
      <c r="A41" s="2" t="s">
        <v>35</v>
      </c>
      <c r="B41"/>
      <c r="C41" s="36"/>
      <c r="D41" s="20"/>
      <c r="E41" s="20"/>
      <c r="F41" s="20"/>
      <c r="G41" s="20"/>
      <c r="H41" s="38"/>
      <c r="I41" s="20"/>
      <c r="J41" s="39"/>
      <c r="N41" s="37"/>
      <c r="O41" s="37"/>
      <c r="Q41" s="37"/>
      <c r="V41" s="37"/>
      <c r="W41" s="37"/>
      <c r="X41" s="40"/>
      <c r="Y41" s="37"/>
    </row>
    <row r="42" spans="1:10" ht="12.75">
      <c r="A42" s="2" t="s">
        <v>36</v>
      </c>
      <c r="H42" s="41"/>
      <c r="J42" s="42"/>
    </row>
    <row r="43" spans="1:10" ht="12.75">
      <c r="A43" s="2"/>
      <c r="H43" s="41"/>
      <c r="J43" s="42"/>
    </row>
    <row r="44" spans="1:10" ht="12.75">
      <c r="A44" s="2" t="s">
        <v>59</v>
      </c>
      <c r="F44" s="27"/>
      <c r="H44" s="41"/>
      <c r="J44" s="42"/>
    </row>
    <row r="45" spans="1:10" ht="12.75">
      <c r="A45" s="2" t="s">
        <v>74</v>
      </c>
      <c r="F45" s="27"/>
      <c r="H45" s="41"/>
      <c r="J45" s="42"/>
    </row>
    <row r="46" spans="1:10" ht="12.75">
      <c r="A46" s="2" t="s">
        <v>77</v>
      </c>
      <c r="F46" s="27"/>
      <c r="H46" s="41"/>
      <c r="J46" s="42"/>
    </row>
    <row r="47" spans="1:10" ht="12.75">
      <c r="A47" s="2"/>
      <c r="F47" s="27"/>
      <c r="H47" s="41"/>
      <c r="J47" s="42"/>
    </row>
    <row r="48" spans="1:10" ht="12.75">
      <c r="A48" s="2" t="s">
        <v>61</v>
      </c>
      <c r="F48" s="27"/>
      <c r="H48" s="41"/>
      <c r="J48" s="42"/>
    </row>
    <row r="49" spans="1:10" ht="12.75">
      <c r="A49" s="2" t="s">
        <v>79</v>
      </c>
      <c r="F49" s="27"/>
      <c r="H49" s="41"/>
      <c r="J49" s="42"/>
    </row>
    <row r="50" spans="1:10" ht="12.75">
      <c r="A50" s="2" t="s">
        <v>78</v>
      </c>
      <c r="F50" s="27"/>
      <c r="H50" s="41"/>
      <c r="J50" s="42"/>
    </row>
    <row r="51" spans="1:10" ht="12.75">
      <c r="A51" s="2" t="s">
        <v>60</v>
      </c>
      <c r="F51" s="27"/>
      <c r="H51" s="41"/>
      <c r="J51" s="42"/>
    </row>
    <row r="52" spans="1:10" ht="12.75">
      <c r="A52" s="2" t="s">
        <v>75</v>
      </c>
      <c r="F52" s="27"/>
      <c r="H52" s="41"/>
      <c r="J52" s="42"/>
    </row>
    <row r="53" spans="1:10" ht="12.75">
      <c r="A53" s="2" t="s">
        <v>80</v>
      </c>
      <c r="F53" s="27"/>
      <c r="H53" s="41"/>
      <c r="J53" s="42"/>
    </row>
    <row r="54" spans="1:10" ht="12.75">
      <c r="A54" s="2" t="s">
        <v>62</v>
      </c>
      <c r="F54" s="27"/>
      <c r="H54" s="41"/>
      <c r="J54" s="42"/>
    </row>
    <row r="55" spans="1:10" ht="12.75">
      <c r="A55" s="2" t="s">
        <v>76</v>
      </c>
      <c r="F55" s="27"/>
      <c r="H55" s="41"/>
      <c r="J55" s="42"/>
    </row>
    <row r="56" spans="1:10" ht="12.75">
      <c r="A56" s="2" t="s">
        <v>81</v>
      </c>
      <c r="F56" s="27"/>
      <c r="H56" s="41"/>
      <c r="J56" s="42"/>
    </row>
    <row r="57" spans="1:10" ht="12.75">
      <c r="A57" s="2"/>
      <c r="F57" s="27"/>
      <c r="H57" s="41"/>
      <c r="J57" s="42"/>
    </row>
    <row r="58" spans="1:10" ht="12.75">
      <c r="A58" s="64" t="s">
        <v>37</v>
      </c>
      <c r="B58" s="64" t="s">
        <v>38</v>
      </c>
      <c r="F58" s="27"/>
      <c r="H58" s="41"/>
      <c r="J58" s="42"/>
    </row>
    <row r="59" spans="1:26" ht="12.75">
      <c r="A59" s="64" t="s">
        <v>39</v>
      </c>
      <c r="B59" s="64" t="s">
        <v>40</v>
      </c>
      <c r="C59" s="43"/>
      <c r="D59" s="43"/>
      <c r="F59" s="27"/>
      <c r="H59" s="38"/>
      <c r="J59" s="44"/>
      <c r="K59" s="43"/>
      <c r="O59" s="43"/>
      <c r="Q59" s="43"/>
      <c r="R59" s="43"/>
      <c r="T59" s="24"/>
      <c r="U59" s="43"/>
      <c r="V59" s="43"/>
      <c r="Z59" s="2" t="s">
        <v>42</v>
      </c>
    </row>
    <row r="60" spans="1:31" ht="12.75">
      <c r="A60" s="64" t="s">
        <v>41</v>
      </c>
      <c r="B60" s="64" t="s">
        <v>51</v>
      </c>
      <c r="AD60" s="36"/>
      <c r="AE60" s="45"/>
    </row>
    <row r="61" spans="30:31" ht="12.75">
      <c r="AD61" s="36"/>
      <c r="AE61" s="45"/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5.28125" style="2" customWidth="1"/>
    <col min="29" max="29" width="3.140625" style="0" customWidth="1"/>
    <col min="30" max="16384" width="9.140625" style="2" customWidth="1"/>
  </cols>
  <sheetData>
    <row r="1" ht="16.5">
      <c r="A1" s="1" t="s">
        <v>43</v>
      </c>
    </row>
    <row r="2" ht="13.5">
      <c r="A2" s="3" t="s">
        <v>44</v>
      </c>
    </row>
    <row r="3" ht="13.5">
      <c r="A3" s="3" t="s">
        <v>45</v>
      </c>
    </row>
    <row r="4" ht="12.75">
      <c r="A4" s="4"/>
    </row>
    <row r="6" spans="1:29" s="6" customFormat="1" ht="39" customHeight="1">
      <c r="A6" s="5" t="s">
        <v>0</v>
      </c>
      <c r="B6" s="54" t="s">
        <v>1</v>
      </c>
      <c r="C6" s="55"/>
      <c r="D6" s="54" t="s">
        <v>58</v>
      </c>
      <c r="E6" s="58"/>
      <c r="F6" s="54" t="s">
        <v>2</v>
      </c>
      <c r="G6" s="58"/>
      <c r="H6" s="54" t="s">
        <v>63</v>
      </c>
      <c r="I6" s="58"/>
      <c r="J6" s="54" t="s">
        <v>64</v>
      </c>
      <c r="K6" s="58"/>
      <c r="L6" s="54" t="s">
        <v>65</v>
      </c>
      <c r="M6" s="58"/>
      <c r="N6" s="54" t="s">
        <v>3</v>
      </c>
      <c r="O6" s="58"/>
      <c r="P6" s="54" t="s">
        <v>4</v>
      </c>
      <c r="Q6" s="58"/>
      <c r="R6" s="54" t="s">
        <v>5</v>
      </c>
      <c r="S6" s="58"/>
      <c r="T6" s="54" t="s">
        <v>6</v>
      </c>
      <c r="U6" s="58"/>
      <c r="V6" s="54" t="s">
        <v>7</v>
      </c>
      <c r="W6" s="58"/>
      <c r="X6" s="54" t="s">
        <v>8</v>
      </c>
      <c r="Y6" s="58"/>
      <c r="Z6" s="54" t="s">
        <v>9</v>
      </c>
      <c r="AA6" s="58"/>
      <c r="AB6" s="54" t="s">
        <v>46</v>
      </c>
      <c r="AC6" s="58"/>
    </row>
    <row r="7" spans="1:29" s="8" customFormat="1" ht="32.25" customHeight="1">
      <c r="A7" s="7" t="s">
        <v>10</v>
      </c>
      <c r="B7" s="62" t="s">
        <v>11</v>
      </c>
      <c r="C7" s="63"/>
      <c r="D7" s="59" t="s">
        <v>66</v>
      </c>
      <c r="E7" s="60"/>
      <c r="F7" s="59" t="s">
        <v>12</v>
      </c>
      <c r="G7" s="60"/>
      <c r="H7" s="59" t="s">
        <v>68</v>
      </c>
      <c r="I7" s="60"/>
      <c r="J7" s="59" t="s">
        <v>70</v>
      </c>
      <c r="K7" s="60"/>
      <c r="L7" s="59" t="s">
        <v>72</v>
      </c>
      <c r="M7" s="60"/>
      <c r="N7" s="59" t="s">
        <v>13</v>
      </c>
      <c r="O7" s="60"/>
      <c r="P7" s="59" t="s">
        <v>14</v>
      </c>
      <c r="Q7" s="60"/>
      <c r="R7" s="59" t="s">
        <v>15</v>
      </c>
      <c r="S7" s="60"/>
      <c r="T7" s="59" t="s">
        <v>16</v>
      </c>
      <c r="U7" s="60"/>
      <c r="V7" s="59" t="s">
        <v>17</v>
      </c>
      <c r="W7" s="60"/>
      <c r="X7" s="59" t="s">
        <v>18</v>
      </c>
      <c r="Y7" s="60"/>
      <c r="Z7" s="59" t="s">
        <v>19</v>
      </c>
      <c r="AA7" s="60"/>
      <c r="AB7" s="59" t="s">
        <v>47</v>
      </c>
      <c r="AC7" s="60"/>
    </row>
    <row r="8" spans="1:29" s="8" customFormat="1" ht="44.25" customHeight="1">
      <c r="A8" s="9" t="s">
        <v>20</v>
      </c>
      <c r="B8" s="56" t="s">
        <v>21</v>
      </c>
      <c r="C8" s="57"/>
      <c r="D8" s="61" t="s">
        <v>67</v>
      </c>
      <c r="E8" s="57"/>
      <c r="F8" s="56" t="s">
        <v>22</v>
      </c>
      <c r="G8" s="57"/>
      <c r="H8" s="56" t="s">
        <v>69</v>
      </c>
      <c r="I8" s="57"/>
      <c r="J8" s="56" t="s">
        <v>71</v>
      </c>
      <c r="K8" s="57"/>
      <c r="L8" s="56" t="s">
        <v>73</v>
      </c>
      <c r="M8" s="57"/>
      <c r="N8" s="56" t="s">
        <v>23</v>
      </c>
      <c r="O8" s="57"/>
      <c r="P8" s="56" t="s">
        <v>24</v>
      </c>
      <c r="Q8" s="57"/>
      <c r="R8" s="56" t="s">
        <v>25</v>
      </c>
      <c r="S8" s="57"/>
      <c r="T8" s="56" t="s">
        <v>26</v>
      </c>
      <c r="U8" s="57"/>
      <c r="V8" s="56" t="s">
        <v>27</v>
      </c>
      <c r="W8" s="57"/>
      <c r="X8" s="56" t="s">
        <v>28</v>
      </c>
      <c r="Y8" s="57"/>
      <c r="Z8" s="56" t="s">
        <v>29</v>
      </c>
      <c r="AA8" s="57"/>
      <c r="AB8" s="56" t="s">
        <v>48</v>
      </c>
      <c r="AC8" s="57"/>
    </row>
    <row r="9" spans="1:32" ht="12.75">
      <c r="A9" s="10">
        <v>1976</v>
      </c>
      <c r="B9" s="11">
        <v>11731</v>
      </c>
      <c r="C9" s="12"/>
      <c r="D9" s="13">
        <v>3020</v>
      </c>
      <c r="E9" s="12"/>
      <c r="F9" s="11">
        <v>741</v>
      </c>
      <c r="G9" s="12"/>
      <c r="H9" s="14" t="s">
        <v>30</v>
      </c>
      <c r="I9" s="12"/>
      <c r="J9" s="11">
        <v>345</v>
      </c>
      <c r="K9" s="15"/>
      <c r="L9" s="11">
        <v>807</v>
      </c>
      <c r="M9" s="15"/>
      <c r="N9" s="11">
        <v>77</v>
      </c>
      <c r="O9" s="11"/>
      <c r="P9" s="16">
        <v>1193</v>
      </c>
      <c r="Q9" s="11"/>
      <c r="R9" s="16">
        <v>310</v>
      </c>
      <c r="S9" s="15"/>
      <c r="T9" s="16">
        <v>1552</v>
      </c>
      <c r="U9" s="17"/>
      <c r="V9" s="16">
        <v>184.302</v>
      </c>
      <c r="W9" s="11"/>
      <c r="X9" s="16">
        <v>19969</v>
      </c>
      <c r="Y9" s="11"/>
      <c r="Z9" s="16">
        <v>279.34651762682716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v>11452</v>
      </c>
      <c r="C10" s="12"/>
      <c r="D10" s="13">
        <v>3000</v>
      </c>
      <c r="E10" s="12"/>
      <c r="F10" s="11">
        <v>754</v>
      </c>
      <c r="G10" s="12"/>
      <c r="H10" s="11">
        <v>654</v>
      </c>
      <c r="I10" s="12"/>
      <c r="J10" s="11">
        <v>77</v>
      </c>
      <c r="K10" s="15"/>
      <c r="L10" s="11">
        <v>1037</v>
      </c>
      <c r="M10" s="15"/>
      <c r="N10" s="11">
        <v>124</v>
      </c>
      <c r="O10" s="11"/>
      <c r="P10" s="16">
        <v>1115</v>
      </c>
      <c r="Q10" s="11"/>
      <c r="R10" s="16">
        <v>403</v>
      </c>
      <c r="S10" s="15"/>
      <c r="T10" s="16">
        <v>1450</v>
      </c>
      <c r="U10" s="17"/>
      <c r="V10" s="16">
        <v>144.798</v>
      </c>
      <c r="W10" s="11"/>
      <c r="X10" s="16">
        <v>20216</v>
      </c>
      <c r="Y10" s="11"/>
      <c r="Z10" s="16">
        <v>346.2732874749212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v>11379</v>
      </c>
      <c r="C11" s="12"/>
      <c r="D11" s="13">
        <v>3924</v>
      </c>
      <c r="E11" s="12"/>
      <c r="F11" s="11">
        <v>821</v>
      </c>
      <c r="G11" s="12"/>
      <c r="H11" s="11">
        <v>802</v>
      </c>
      <c r="I11" s="12"/>
      <c r="J11" s="11">
        <v>110</v>
      </c>
      <c r="K11" s="15"/>
      <c r="L11" s="11">
        <v>834</v>
      </c>
      <c r="M11" s="15"/>
      <c r="N11" s="11">
        <v>290</v>
      </c>
      <c r="O11" s="11"/>
      <c r="P11" s="16">
        <v>1329</v>
      </c>
      <c r="Q11" s="11"/>
      <c r="R11" s="16">
        <v>481</v>
      </c>
      <c r="S11" s="15"/>
      <c r="T11" s="16">
        <v>1309</v>
      </c>
      <c r="U11" s="17"/>
      <c r="V11" s="16">
        <v>118.865</v>
      </c>
      <c r="W11" s="11"/>
      <c r="X11" s="16">
        <v>21402</v>
      </c>
      <c r="Y11" s="11"/>
      <c r="Z11" s="16">
        <v>386.0413681092959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v>11395</v>
      </c>
      <c r="C12" s="12"/>
      <c r="D12" s="13">
        <v>3670</v>
      </c>
      <c r="E12" s="12"/>
      <c r="F12" s="11">
        <v>818</v>
      </c>
      <c r="G12" s="12"/>
      <c r="H12" s="11">
        <v>1657</v>
      </c>
      <c r="I12" s="12"/>
      <c r="J12" s="11">
        <v>56</v>
      </c>
      <c r="K12" s="15"/>
      <c r="L12" s="11">
        <v>925</v>
      </c>
      <c r="M12" s="15"/>
      <c r="N12" s="11">
        <v>391</v>
      </c>
      <c r="O12" s="11"/>
      <c r="P12" s="16">
        <v>1571</v>
      </c>
      <c r="Q12" s="11"/>
      <c r="R12" s="16">
        <v>641</v>
      </c>
      <c r="S12" s="15"/>
      <c r="T12" s="16">
        <v>1163</v>
      </c>
      <c r="U12" s="17"/>
      <c r="V12" s="16">
        <v>146.652</v>
      </c>
      <c r="W12" s="11"/>
      <c r="X12" s="16">
        <v>22438</v>
      </c>
      <c r="Y12" s="11"/>
      <c r="Z12" s="16">
        <v>689.6367153912295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v>10994</v>
      </c>
      <c r="C13" s="12"/>
      <c r="D13" s="13">
        <v>4202</v>
      </c>
      <c r="E13" s="12"/>
      <c r="F13" s="11">
        <v>769</v>
      </c>
      <c r="G13" s="12"/>
      <c r="H13" s="11">
        <v>1726</v>
      </c>
      <c r="I13" s="12"/>
      <c r="J13" s="11">
        <v>104</v>
      </c>
      <c r="K13" s="15"/>
      <c r="L13" s="11">
        <v>870</v>
      </c>
      <c r="M13" s="15"/>
      <c r="N13" s="11">
        <v>407</v>
      </c>
      <c r="O13" s="11"/>
      <c r="P13" s="16">
        <v>1610</v>
      </c>
      <c r="Q13" s="11"/>
      <c r="R13" s="16">
        <v>742</v>
      </c>
      <c r="S13" s="15"/>
      <c r="T13" s="16">
        <v>1041</v>
      </c>
      <c r="U13" s="17"/>
      <c r="V13" s="16">
        <v>150.106</v>
      </c>
      <c r="W13" s="11"/>
      <c r="X13" s="16">
        <v>22618</v>
      </c>
      <c r="Y13" s="11"/>
      <c r="Z13" s="16">
        <v>742.9841406324639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v>10364</v>
      </c>
      <c r="C14" s="21"/>
      <c r="D14" s="13">
        <v>2382</v>
      </c>
      <c r="E14" s="21"/>
      <c r="F14" s="11">
        <v>612</v>
      </c>
      <c r="G14" s="21"/>
      <c r="H14" s="11">
        <v>3605</v>
      </c>
      <c r="I14" s="21"/>
      <c r="J14" s="11">
        <v>193</v>
      </c>
      <c r="K14" s="15"/>
      <c r="L14" s="11">
        <v>1162</v>
      </c>
      <c r="M14" s="15"/>
      <c r="N14" s="11">
        <v>448</v>
      </c>
      <c r="O14" s="11"/>
      <c r="P14" s="16">
        <v>1630</v>
      </c>
      <c r="Q14" s="11"/>
      <c r="R14" s="16">
        <v>791</v>
      </c>
      <c r="S14" s="15"/>
      <c r="T14" s="16">
        <v>1044</v>
      </c>
      <c r="U14" s="17"/>
      <c r="V14" s="16">
        <v>192.087</v>
      </c>
      <c r="W14" s="11"/>
      <c r="X14" s="16">
        <v>22423</v>
      </c>
      <c r="Y14" s="11"/>
      <c r="Z14" s="16">
        <v>718.7353109773574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3">
        <v>9474</v>
      </c>
      <c r="C15" s="13"/>
      <c r="D15" s="13">
        <v>2585</v>
      </c>
      <c r="E15" s="13"/>
      <c r="F15" s="16">
        <v>578</v>
      </c>
      <c r="G15" s="13"/>
      <c r="H15" s="16">
        <v>4124</v>
      </c>
      <c r="I15" s="13"/>
      <c r="J15" s="16">
        <v>199</v>
      </c>
      <c r="L15" s="16">
        <v>1114</v>
      </c>
      <c r="N15" s="16">
        <v>556</v>
      </c>
      <c r="O15" s="16"/>
      <c r="P15" s="16">
        <v>1445</v>
      </c>
      <c r="Q15" s="16"/>
      <c r="R15" s="16">
        <v>702</v>
      </c>
      <c r="T15" s="16">
        <v>1046</v>
      </c>
      <c r="U15" s="17"/>
      <c r="V15" s="16">
        <v>209.571</v>
      </c>
      <c r="W15" s="16"/>
      <c r="X15" s="16">
        <v>22030</v>
      </c>
      <c r="Y15" s="16"/>
      <c r="Z15" s="16">
        <v>807.0010509219451</v>
      </c>
      <c r="AB15" s="18">
        <v>43.44127202826135</v>
      </c>
      <c r="AC15" s="19"/>
      <c r="AF15" s="20"/>
    </row>
    <row r="16" spans="1:32" ht="12.75">
      <c r="A16" s="10">
        <v>1983</v>
      </c>
      <c r="B16" s="13">
        <v>9010</v>
      </c>
      <c r="C16" s="13"/>
      <c r="D16" s="13">
        <v>2688</v>
      </c>
      <c r="E16" s="13"/>
      <c r="F16" s="16">
        <v>561</v>
      </c>
      <c r="G16" s="13"/>
      <c r="H16" s="16">
        <v>4356</v>
      </c>
      <c r="I16" s="13"/>
      <c r="J16" s="16">
        <v>411</v>
      </c>
      <c r="L16" s="16">
        <v>1156</v>
      </c>
      <c r="N16" s="16">
        <v>726</v>
      </c>
      <c r="O16" s="16"/>
      <c r="P16" s="16">
        <v>1591</v>
      </c>
      <c r="Q16" s="16"/>
      <c r="R16" s="16">
        <v>734</v>
      </c>
      <c r="T16" s="16">
        <v>1051</v>
      </c>
      <c r="U16" s="17"/>
      <c r="V16" s="16">
        <v>217.332</v>
      </c>
      <c r="W16" s="16"/>
      <c r="X16" s="16">
        <v>22495</v>
      </c>
      <c r="Y16" s="16"/>
      <c r="Z16" s="16">
        <v>817.6705359701921</v>
      </c>
      <c r="AB16" s="18">
        <v>43.041857087866134</v>
      </c>
      <c r="AC16" s="19"/>
      <c r="AF16" s="20"/>
    </row>
    <row r="17" spans="1:32" ht="12.75">
      <c r="A17" s="10">
        <v>1984</v>
      </c>
      <c r="B17" s="13">
        <v>8739</v>
      </c>
      <c r="C17" s="13"/>
      <c r="D17" s="13">
        <v>3102</v>
      </c>
      <c r="E17" s="13"/>
      <c r="F17" s="16">
        <v>642</v>
      </c>
      <c r="G17" s="13"/>
      <c r="H17" s="16">
        <v>4638</v>
      </c>
      <c r="I17" s="13"/>
      <c r="J17" s="16">
        <v>448</v>
      </c>
      <c r="L17" s="16">
        <v>1128</v>
      </c>
      <c r="N17" s="16">
        <v>829</v>
      </c>
      <c r="O17" s="16"/>
      <c r="P17" s="16">
        <v>1785</v>
      </c>
      <c r="Q17" s="16"/>
      <c r="R17" s="16">
        <v>823</v>
      </c>
      <c r="T17" s="16">
        <v>1051</v>
      </c>
      <c r="U17" s="17"/>
      <c r="V17" s="16">
        <v>227.104</v>
      </c>
      <c r="W17" s="16"/>
      <c r="X17" s="16">
        <v>23407</v>
      </c>
      <c r="Y17" s="16"/>
      <c r="Z17" s="16">
        <v>987.4123435559377</v>
      </c>
      <c r="AB17" s="18">
        <v>44.38795874860324</v>
      </c>
      <c r="AC17" s="19"/>
      <c r="AF17" s="20"/>
    </row>
    <row r="18" spans="1:32" ht="12.75">
      <c r="A18" s="10">
        <v>1985</v>
      </c>
      <c r="B18" s="13">
        <v>9204</v>
      </c>
      <c r="C18" s="13"/>
      <c r="D18" s="13">
        <v>4003</v>
      </c>
      <c r="E18" s="13"/>
      <c r="F18" s="16">
        <v>815</v>
      </c>
      <c r="G18" s="13"/>
      <c r="H18" s="16">
        <v>4685</v>
      </c>
      <c r="I18" s="13"/>
      <c r="J18" s="16">
        <v>406</v>
      </c>
      <c r="L18" s="16">
        <v>1050</v>
      </c>
      <c r="N18" s="16">
        <v>983</v>
      </c>
      <c r="O18" s="16"/>
      <c r="P18" s="16">
        <v>1804</v>
      </c>
      <c r="Q18" s="16"/>
      <c r="R18" s="16">
        <v>756</v>
      </c>
      <c r="T18" s="16">
        <v>1053</v>
      </c>
      <c r="U18" s="17"/>
      <c r="V18" s="16">
        <v>245.548</v>
      </c>
      <c r="W18" s="16"/>
      <c r="X18" s="16">
        <v>24993</v>
      </c>
      <c r="Y18" s="16"/>
      <c r="Z18" s="16">
        <v>623.6798987293398</v>
      </c>
      <c r="AB18" s="18">
        <v>50.440962472172785</v>
      </c>
      <c r="AC18" s="19"/>
      <c r="AF18" s="20"/>
    </row>
    <row r="19" spans="1:32" ht="12.75">
      <c r="A19" s="10">
        <v>1986</v>
      </c>
      <c r="B19" s="13">
        <v>9127</v>
      </c>
      <c r="C19" s="13"/>
      <c r="D19" s="13">
        <v>3523</v>
      </c>
      <c r="E19" s="13"/>
      <c r="F19" s="16">
        <v>986</v>
      </c>
      <c r="G19" s="13"/>
      <c r="H19" s="16">
        <v>4690</v>
      </c>
      <c r="I19" s="13"/>
      <c r="J19" s="16">
        <v>499</v>
      </c>
      <c r="L19" s="16">
        <v>1055</v>
      </c>
      <c r="N19" s="16">
        <v>1035</v>
      </c>
      <c r="O19" s="16"/>
      <c r="P19" s="16">
        <v>1843</v>
      </c>
      <c r="Q19" s="16"/>
      <c r="R19" s="16">
        <v>744</v>
      </c>
      <c r="T19" s="16">
        <v>1056</v>
      </c>
      <c r="U19" s="17"/>
      <c r="V19" s="16">
        <v>242.105</v>
      </c>
      <c r="W19" s="16"/>
      <c r="X19" s="16">
        <v>24790</v>
      </c>
      <c r="Y19" s="16"/>
      <c r="Z19" s="16">
        <v>679.937183529187</v>
      </c>
      <c r="AB19" s="18">
        <v>48.98788549687911</v>
      </c>
      <c r="AC19" s="19"/>
      <c r="AF19" s="20"/>
    </row>
    <row r="20" spans="1:32" ht="12.75">
      <c r="A20" s="10">
        <v>1987</v>
      </c>
      <c r="B20" s="13">
        <v>9354</v>
      </c>
      <c r="C20" s="13"/>
      <c r="D20" s="13">
        <v>4022</v>
      </c>
      <c r="E20" s="13"/>
      <c r="F20" s="16">
        <v>1305</v>
      </c>
      <c r="G20" s="13"/>
      <c r="H20" s="16">
        <v>4829</v>
      </c>
      <c r="I20" s="13"/>
      <c r="J20" s="16">
        <v>481</v>
      </c>
      <c r="L20" s="16">
        <v>1174</v>
      </c>
      <c r="N20" s="16">
        <v>1084</v>
      </c>
      <c r="O20" s="16"/>
      <c r="P20" s="16">
        <v>1950</v>
      </c>
      <c r="Q20" s="16"/>
      <c r="R20" s="16">
        <v>773</v>
      </c>
      <c r="T20" s="16">
        <v>1060</v>
      </c>
      <c r="U20" s="17"/>
      <c r="V20" s="16">
        <v>242.691</v>
      </c>
      <c r="W20" s="16"/>
      <c r="X20" s="16">
        <v>26264</v>
      </c>
      <c r="Y20" s="16"/>
      <c r="Z20" s="16">
        <v>677.9972771567784</v>
      </c>
      <c r="AB20" s="18">
        <v>52.369040526376324</v>
      </c>
      <c r="AC20" s="19"/>
      <c r="AF20" s="20"/>
    </row>
    <row r="21" spans="1:32" ht="12.75">
      <c r="A21" s="10">
        <v>1988</v>
      </c>
      <c r="B21" s="13">
        <v>9216</v>
      </c>
      <c r="C21" s="13"/>
      <c r="D21" s="13">
        <v>4121</v>
      </c>
      <c r="E21" s="13"/>
      <c r="F21" s="16">
        <v>1403</v>
      </c>
      <c r="G21" s="13"/>
      <c r="H21" s="16">
        <v>4807</v>
      </c>
      <c r="I21" s="13"/>
      <c r="J21" s="16">
        <v>635</v>
      </c>
      <c r="L21" s="16">
        <v>1137</v>
      </c>
      <c r="N21" s="16">
        <v>991</v>
      </c>
      <c r="O21" s="16"/>
      <c r="P21" s="16">
        <v>2105</v>
      </c>
      <c r="Q21" s="16"/>
      <c r="R21" s="16">
        <v>837</v>
      </c>
      <c r="T21" s="16">
        <v>1063</v>
      </c>
      <c r="U21" s="17"/>
      <c r="V21" s="16">
        <v>253.484</v>
      </c>
      <c r="W21" s="16"/>
      <c r="X21" s="16">
        <v>26559</v>
      </c>
      <c r="Y21" s="16"/>
      <c r="Z21" s="16">
        <v>733.2846087704213</v>
      </c>
      <c r="AB21" s="18">
        <v>51.781900425338776</v>
      </c>
      <c r="AC21" s="19"/>
      <c r="AF21" s="20"/>
    </row>
    <row r="22" spans="1:32" ht="12.75">
      <c r="A22" s="10">
        <v>1989</v>
      </c>
      <c r="B22" s="13">
        <v>8958</v>
      </c>
      <c r="C22" s="13"/>
      <c r="D22" s="13">
        <v>4058</v>
      </c>
      <c r="E22" s="13"/>
      <c r="F22" s="16">
        <v>1840</v>
      </c>
      <c r="G22" s="13"/>
      <c r="H22" s="16">
        <v>4693</v>
      </c>
      <c r="I22" s="13"/>
      <c r="J22" s="16">
        <v>763</v>
      </c>
      <c r="L22" s="16">
        <v>1109</v>
      </c>
      <c r="N22" s="16">
        <v>943</v>
      </c>
      <c r="O22" s="16"/>
      <c r="P22" s="16">
        <v>2176</v>
      </c>
      <c r="Q22" s="16"/>
      <c r="R22" s="16">
        <v>868</v>
      </c>
      <c r="T22" s="16">
        <v>1065</v>
      </c>
      <c r="U22" s="17"/>
      <c r="V22" s="16">
        <v>250.895</v>
      </c>
      <c r="W22" s="16"/>
      <c r="X22" s="16">
        <v>26714</v>
      </c>
      <c r="Y22" s="16"/>
      <c r="Z22" s="16">
        <v>807.9710041081494</v>
      </c>
      <c r="AB22" s="18">
        <v>52.01691276370813</v>
      </c>
      <c r="AC22" s="19"/>
      <c r="AF22" s="20"/>
    </row>
    <row r="23" spans="1:32" ht="12.75">
      <c r="A23" s="10">
        <v>1990</v>
      </c>
      <c r="B23" s="13">
        <v>8968</v>
      </c>
      <c r="C23" s="13"/>
      <c r="D23" s="13">
        <v>3980</v>
      </c>
      <c r="E23" s="13"/>
      <c r="F23" s="16">
        <v>2168</v>
      </c>
      <c r="G23" s="13"/>
      <c r="H23" s="16">
        <v>4723</v>
      </c>
      <c r="I23" s="13"/>
      <c r="J23" s="16">
        <v>924</v>
      </c>
      <c r="L23" s="16">
        <v>924</v>
      </c>
      <c r="N23" s="16">
        <v>1335</v>
      </c>
      <c r="O23" s="16"/>
      <c r="P23" s="16">
        <v>2055</v>
      </c>
      <c r="Q23" s="16"/>
      <c r="R23" s="16">
        <v>871</v>
      </c>
      <c r="T23" s="16">
        <v>1068</v>
      </c>
      <c r="U23" s="17"/>
      <c r="V23" s="16">
        <v>257.321</v>
      </c>
      <c r="W23" s="16"/>
      <c r="X23" s="16">
        <v>27258</v>
      </c>
      <c r="Y23" s="16"/>
      <c r="Z23" s="16">
        <v>895.2667908665328</v>
      </c>
      <c r="AB23" s="18">
        <v>53.9</v>
      </c>
      <c r="AC23" s="19"/>
      <c r="AF23" s="20"/>
    </row>
    <row r="24" spans="1:32" ht="12.75">
      <c r="A24" s="10">
        <v>1991</v>
      </c>
      <c r="B24" s="13">
        <v>8725</v>
      </c>
      <c r="C24" s="13"/>
      <c r="D24" s="13">
        <v>3913</v>
      </c>
      <c r="E24" s="13"/>
      <c r="F24" s="16">
        <v>2285</v>
      </c>
      <c r="G24" s="13"/>
      <c r="H24" s="16">
        <v>4796</v>
      </c>
      <c r="I24" s="13"/>
      <c r="J24" s="16">
        <v>618</v>
      </c>
      <c r="L24" s="16">
        <v>1123</v>
      </c>
      <c r="N24" s="16">
        <v>1346</v>
      </c>
      <c r="O24" s="16"/>
      <c r="P24" s="16">
        <v>1932</v>
      </c>
      <c r="Q24" s="16"/>
      <c r="R24" s="16">
        <v>787</v>
      </c>
      <c r="T24" s="16">
        <v>1070</v>
      </c>
      <c r="U24" s="17"/>
      <c r="V24" s="16">
        <v>240.389</v>
      </c>
      <c r="W24" s="16"/>
      <c r="X24" s="16">
        <v>26817</v>
      </c>
      <c r="Y24" s="16"/>
      <c r="Z24" s="16">
        <v>849.6789911149326</v>
      </c>
      <c r="AB24" s="18">
        <v>53.1</v>
      </c>
      <c r="AC24" s="19"/>
      <c r="AF24" s="20"/>
    </row>
    <row r="25" spans="1:32" ht="12.75">
      <c r="A25" s="10">
        <v>1992</v>
      </c>
      <c r="B25" s="13">
        <v>8591</v>
      </c>
      <c r="C25" s="13"/>
      <c r="D25" s="13">
        <v>3380</v>
      </c>
      <c r="E25" s="13"/>
      <c r="F25" s="16">
        <v>2372</v>
      </c>
      <c r="G25" s="13"/>
      <c r="H25" s="16">
        <v>4734</v>
      </c>
      <c r="I25" s="13"/>
      <c r="J25" s="16">
        <v>708</v>
      </c>
      <c r="L25" s="16">
        <v>1286</v>
      </c>
      <c r="N25" s="16">
        <v>1320</v>
      </c>
      <c r="O25" s="16"/>
      <c r="P25" s="16">
        <v>1994</v>
      </c>
      <c r="Q25" s="16"/>
      <c r="R25" s="16">
        <v>783</v>
      </c>
      <c r="T25" s="16">
        <v>1072</v>
      </c>
      <c r="U25" s="17"/>
      <c r="V25" s="16">
        <v>255.668</v>
      </c>
      <c r="W25" s="16"/>
      <c r="X25" s="16">
        <v>26477</v>
      </c>
      <c r="Y25" s="16"/>
      <c r="Z25" s="16">
        <v>953.4639820387885</v>
      </c>
      <c r="AB25" s="18">
        <v>51.3</v>
      </c>
      <c r="AC25" s="19"/>
      <c r="AF25" s="20"/>
    </row>
    <row r="26" spans="1:32" ht="12.75">
      <c r="A26" s="10">
        <v>1993</v>
      </c>
      <c r="B26" s="13">
        <v>8225</v>
      </c>
      <c r="C26" s="13"/>
      <c r="D26" s="13">
        <v>3912</v>
      </c>
      <c r="E26" s="13"/>
      <c r="F26" s="16">
        <v>2451</v>
      </c>
      <c r="G26" s="13"/>
      <c r="H26" s="16">
        <v>4899</v>
      </c>
      <c r="I26" s="13"/>
      <c r="J26" s="16">
        <v>648</v>
      </c>
      <c r="L26" s="16">
        <v>1147</v>
      </c>
      <c r="N26" s="16">
        <v>1394</v>
      </c>
      <c r="O26" s="16"/>
      <c r="P26" s="16">
        <v>2272</v>
      </c>
      <c r="Q26" s="16"/>
      <c r="R26" s="16">
        <v>964</v>
      </c>
      <c r="T26" s="16">
        <v>1075</v>
      </c>
      <c r="U26" s="17"/>
      <c r="V26" s="16">
        <v>236.151</v>
      </c>
      <c r="W26" s="16"/>
      <c r="X26" s="16">
        <v>27201</v>
      </c>
      <c r="Y26" s="16"/>
      <c r="Z26" s="16">
        <v>791.481799942677</v>
      </c>
      <c r="AB26" s="18">
        <v>52</v>
      </c>
      <c r="AC26" s="19"/>
      <c r="AF26" s="20"/>
    </row>
    <row r="27" spans="1:32" ht="12.75">
      <c r="A27" s="10">
        <v>1994</v>
      </c>
      <c r="B27" s="13">
        <v>8553</v>
      </c>
      <c r="C27" s="13"/>
      <c r="D27" s="13">
        <v>4888</v>
      </c>
      <c r="E27" s="13"/>
      <c r="F27" s="16">
        <v>2695</v>
      </c>
      <c r="G27" s="13"/>
      <c r="H27" s="16">
        <v>4776</v>
      </c>
      <c r="I27" s="13"/>
      <c r="J27" s="16">
        <v>523</v>
      </c>
      <c r="L27" s="16">
        <v>1004</v>
      </c>
      <c r="N27" s="16">
        <v>1593</v>
      </c>
      <c r="O27" s="16"/>
      <c r="P27" s="16">
        <v>2493</v>
      </c>
      <c r="Q27" s="16"/>
      <c r="R27" s="16">
        <v>1251</v>
      </c>
      <c r="T27" s="16">
        <v>1075</v>
      </c>
      <c r="U27" s="17"/>
      <c r="V27" s="16">
        <v>238.209</v>
      </c>
      <c r="W27" s="16"/>
      <c r="X27" s="16">
        <v>29066</v>
      </c>
      <c r="Y27" s="16"/>
      <c r="Z27" s="16">
        <v>687.6968090188211</v>
      </c>
      <c r="AB27" s="18">
        <v>58.3</v>
      </c>
      <c r="AC27" s="19"/>
      <c r="AF27" s="20"/>
    </row>
    <row r="28" spans="1:32" ht="12.75">
      <c r="A28" s="10">
        <v>1995</v>
      </c>
      <c r="B28" s="13">
        <v>8256</v>
      </c>
      <c r="C28" s="13"/>
      <c r="D28" s="13">
        <v>3979</v>
      </c>
      <c r="E28" s="13"/>
      <c r="F28" s="16">
        <v>2799</v>
      </c>
      <c r="G28" s="13"/>
      <c r="H28" s="16">
        <v>4723</v>
      </c>
      <c r="I28" s="13"/>
      <c r="J28" s="16">
        <v>723</v>
      </c>
      <c r="L28" s="16">
        <v>1101</v>
      </c>
      <c r="N28" s="16">
        <v>1775</v>
      </c>
      <c r="O28" s="16"/>
      <c r="P28" s="16">
        <v>2602</v>
      </c>
      <c r="Q28" s="16"/>
      <c r="R28" s="16">
        <v>1287</v>
      </c>
      <c r="T28" s="16">
        <v>1068</v>
      </c>
      <c r="U28" s="17"/>
      <c r="V28" s="16">
        <v>250.408</v>
      </c>
      <c r="W28" s="16"/>
      <c r="X28" s="16">
        <v>28533</v>
      </c>
      <c r="Y28" s="16"/>
      <c r="Z28" s="16">
        <v>625</v>
      </c>
      <c r="AB28" s="18">
        <v>55.9</v>
      </c>
      <c r="AC28" s="19"/>
      <c r="AF28" s="20"/>
    </row>
    <row r="29" spans="1:32" ht="12.75">
      <c r="A29" s="10">
        <v>1996</v>
      </c>
      <c r="B29" s="13">
        <v>8480</v>
      </c>
      <c r="C29" s="13"/>
      <c r="D29" s="13">
        <v>4890.999</v>
      </c>
      <c r="E29" s="13"/>
      <c r="F29" s="13">
        <v>2926</v>
      </c>
      <c r="G29" s="13"/>
      <c r="H29" s="16">
        <v>4867</v>
      </c>
      <c r="I29" s="13"/>
      <c r="J29" s="16">
        <v>315</v>
      </c>
      <c r="L29" s="16">
        <v>1007</v>
      </c>
      <c r="N29" s="16">
        <v>2024</v>
      </c>
      <c r="O29" s="16"/>
      <c r="P29" s="16">
        <v>2619</v>
      </c>
      <c r="Q29" s="16"/>
      <c r="R29" s="16">
        <v>1343</v>
      </c>
      <c r="T29" s="16">
        <v>1120</v>
      </c>
      <c r="U29" s="17"/>
      <c r="V29" s="16">
        <v>260.027</v>
      </c>
      <c r="W29" s="16"/>
      <c r="X29" s="16">
        <v>29826</v>
      </c>
      <c r="Y29" s="16"/>
      <c r="Z29" s="16">
        <v>687.8634756854877</v>
      </c>
      <c r="AB29" s="18">
        <v>61.2</v>
      </c>
      <c r="AC29" s="19"/>
      <c r="AF29" s="20"/>
    </row>
    <row r="30" spans="1:32" ht="12.75">
      <c r="A30" s="10">
        <v>1997</v>
      </c>
      <c r="B30" s="13">
        <v>8408</v>
      </c>
      <c r="C30" s="13"/>
      <c r="D30" s="13">
        <v>4556.274</v>
      </c>
      <c r="E30" s="13"/>
      <c r="F30" s="13">
        <v>2874</v>
      </c>
      <c r="G30" s="13"/>
      <c r="H30" s="16">
        <v>5224</v>
      </c>
      <c r="I30" s="13"/>
      <c r="J30" s="16">
        <v>658</v>
      </c>
      <c r="L30" s="16">
        <v>1015</v>
      </c>
      <c r="N30" s="16">
        <v>1990</v>
      </c>
      <c r="O30" s="16"/>
      <c r="P30" s="16">
        <v>3070</v>
      </c>
      <c r="Q30" s="16"/>
      <c r="R30" s="16">
        <v>1471</v>
      </c>
      <c r="T30" s="16">
        <v>1123</v>
      </c>
      <c r="U30" s="17"/>
      <c r="V30" s="16">
        <v>311.374</v>
      </c>
      <c r="W30" s="16"/>
      <c r="X30" s="16">
        <v>30647</v>
      </c>
      <c r="Y30" s="16"/>
      <c r="Z30" s="16">
        <v>733</v>
      </c>
      <c r="AB30" s="18">
        <v>59.8</v>
      </c>
      <c r="AC30" s="19"/>
      <c r="AF30" s="20"/>
    </row>
    <row r="31" spans="1:32" ht="12.75">
      <c r="A31" s="22">
        <v>1998</v>
      </c>
      <c r="B31" s="13">
        <v>8676</v>
      </c>
      <c r="C31" s="13"/>
      <c r="D31" s="13">
        <v>3536.318</v>
      </c>
      <c r="E31" s="13"/>
      <c r="F31" s="16">
        <v>3294.9269131556316</v>
      </c>
      <c r="G31" s="13"/>
      <c r="H31" s="16">
        <v>5465.48893926366</v>
      </c>
      <c r="I31" s="13"/>
      <c r="J31" s="16">
        <v>800.1719690455717</v>
      </c>
      <c r="L31" s="16">
        <v>1272.5709372312983</v>
      </c>
      <c r="N31" s="16">
        <v>1901</v>
      </c>
      <c r="O31" s="16"/>
      <c r="P31" s="16">
        <v>3233</v>
      </c>
      <c r="Q31" s="16"/>
      <c r="R31" s="16">
        <v>1551</v>
      </c>
      <c r="T31" s="16">
        <v>1137</v>
      </c>
      <c r="U31" s="17"/>
      <c r="V31" s="16">
        <v>367.663</v>
      </c>
      <c r="W31" s="16"/>
      <c r="X31" s="16">
        <v>31120</v>
      </c>
      <c r="Y31" s="16"/>
      <c r="Z31" s="16">
        <v>854</v>
      </c>
      <c r="AB31" s="18">
        <v>57.4</v>
      </c>
      <c r="AC31" s="19"/>
      <c r="AF31" s="20"/>
    </row>
    <row r="32" spans="1:32" ht="12.75">
      <c r="A32" s="22">
        <v>1999</v>
      </c>
      <c r="B32" s="13">
        <v>8720</v>
      </c>
      <c r="C32" s="13"/>
      <c r="D32" s="13">
        <v>3573</v>
      </c>
      <c r="E32" s="13"/>
      <c r="F32" s="16">
        <v>3297</v>
      </c>
      <c r="G32" s="13"/>
      <c r="H32" s="16">
        <v>5748</v>
      </c>
      <c r="I32" s="13"/>
      <c r="J32" s="16">
        <v>956.4918314703353</v>
      </c>
      <c r="L32" s="16">
        <v>1083</v>
      </c>
      <c r="N32" s="16">
        <v>1684</v>
      </c>
      <c r="O32" s="16"/>
      <c r="P32" s="16">
        <v>3406</v>
      </c>
      <c r="Q32" s="16"/>
      <c r="R32" s="23">
        <v>2006.782</v>
      </c>
      <c r="T32" s="16">
        <v>1112</v>
      </c>
      <c r="U32" s="17"/>
      <c r="V32" s="16">
        <v>377.613</v>
      </c>
      <c r="W32" s="16"/>
      <c r="X32" s="16">
        <v>31806.1</v>
      </c>
      <c r="Y32" s="16"/>
      <c r="Z32" s="16">
        <v>912.1286230799999</v>
      </c>
      <c r="AB32" s="18">
        <v>56.8</v>
      </c>
      <c r="AC32" s="19"/>
      <c r="AF32" s="20"/>
    </row>
    <row r="33" spans="1:32" ht="12.75">
      <c r="A33" s="22">
        <v>2000</v>
      </c>
      <c r="B33" s="48">
        <v>8445.685</v>
      </c>
      <c r="C33" s="48"/>
      <c r="D33" s="48">
        <v>3557.6769999999997</v>
      </c>
      <c r="E33" s="48"/>
      <c r="F33" s="48">
        <v>3388.65</v>
      </c>
      <c r="G33" s="48"/>
      <c r="H33" s="48">
        <v>5621.564</v>
      </c>
      <c r="I33" s="48"/>
      <c r="J33" s="48">
        <v>1021.496</v>
      </c>
      <c r="K33" s="48"/>
      <c r="L33" s="48">
        <f>1242.734+6.585</f>
        <v>1249.319</v>
      </c>
      <c r="M33" s="48"/>
      <c r="N33" s="48">
        <v>1479</v>
      </c>
      <c r="O33" s="48"/>
      <c r="P33" s="16">
        <v>3428.418</v>
      </c>
      <c r="Q33" s="48"/>
      <c r="R33" s="48">
        <v>2028.606</v>
      </c>
      <c r="S33" s="49"/>
      <c r="T33" s="13">
        <v>1081.972</v>
      </c>
      <c r="U33" s="50"/>
      <c r="V33" s="16">
        <v>390.26599999999996</v>
      </c>
      <c r="W33" s="20"/>
      <c r="X33" s="16">
        <v>31693.298</v>
      </c>
      <c r="Y33" s="16"/>
      <c r="Z33" s="37">
        <v>987.2159999999999</v>
      </c>
      <c r="AA33" s="26"/>
      <c r="AB33" s="18">
        <v>54.9</v>
      </c>
      <c r="AC33" s="19"/>
      <c r="AE33" s="27"/>
      <c r="AF33" s="20"/>
    </row>
    <row r="34" spans="1:32" ht="12.75">
      <c r="A34" s="22">
        <v>2001</v>
      </c>
      <c r="B34" s="13">
        <v>8600.097</v>
      </c>
      <c r="C34" s="13"/>
      <c r="D34" s="13">
        <v>4015.478</v>
      </c>
      <c r="E34" s="13"/>
      <c r="F34" s="13">
        <v>3676.698</v>
      </c>
      <c r="G34" s="13"/>
      <c r="H34" s="13">
        <v>5694</v>
      </c>
      <c r="I34" s="13"/>
      <c r="J34" s="13">
        <v>856</v>
      </c>
      <c r="K34" s="13"/>
      <c r="L34" s="13">
        <v>1125</v>
      </c>
      <c r="M34" s="13"/>
      <c r="N34" s="13">
        <v>2052.236</v>
      </c>
      <c r="O34" s="13"/>
      <c r="P34" s="13">
        <v>3193.25</v>
      </c>
      <c r="Q34" s="13"/>
      <c r="R34" s="13">
        <v>2004.813</v>
      </c>
      <c r="S34" s="13"/>
      <c r="T34" s="13">
        <v>1141.683</v>
      </c>
      <c r="U34" s="13"/>
      <c r="V34" s="16">
        <v>444.80899999999997</v>
      </c>
      <c r="W34" s="16"/>
      <c r="X34" s="16">
        <v>32804.986</v>
      </c>
      <c r="Y34" s="16"/>
      <c r="Z34" s="25">
        <v>928.6869999999999</v>
      </c>
      <c r="AA34" s="28"/>
      <c r="AB34" s="29">
        <v>60.5</v>
      </c>
      <c r="AC34" s="19"/>
      <c r="AE34" s="27"/>
      <c r="AF34" s="20"/>
    </row>
    <row r="35" spans="1:31" ht="12.75">
      <c r="A35" s="10" t="s">
        <v>31</v>
      </c>
      <c r="B35" s="13">
        <v>8730.63</v>
      </c>
      <c r="C35" s="13"/>
      <c r="D35" s="13">
        <v>4411.082</v>
      </c>
      <c r="E35" s="13"/>
      <c r="F35" s="13">
        <v>3650.903</v>
      </c>
      <c r="G35" s="13"/>
      <c r="H35" s="13">
        <v>5574.663</v>
      </c>
      <c r="I35" s="13"/>
      <c r="J35" s="13">
        <v>1025</v>
      </c>
      <c r="K35" s="13"/>
      <c r="L35" s="13">
        <v>919</v>
      </c>
      <c r="M35" s="13"/>
      <c r="N35" s="13">
        <v>2133</v>
      </c>
      <c r="O35" s="13"/>
      <c r="P35" s="13">
        <v>3477.408</v>
      </c>
      <c r="Q35" s="13"/>
      <c r="R35" s="13">
        <v>2140.261</v>
      </c>
      <c r="S35" s="13"/>
      <c r="T35" s="13">
        <v>1163.18</v>
      </c>
      <c r="U35" s="13"/>
      <c r="V35" s="16">
        <v>471.18899999999996</v>
      </c>
      <c r="W35" s="16"/>
      <c r="X35" s="16">
        <v>33696.406</v>
      </c>
      <c r="Y35" s="16"/>
      <c r="Z35" s="25">
        <v>994.488</v>
      </c>
      <c r="AA35" s="30"/>
      <c r="AB35" s="18">
        <v>62.2</v>
      </c>
      <c r="AC35" s="19"/>
      <c r="AE35" s="27"/>
    </row>
    <row r="36" spans="1:31" ht="12.75">
      <c r="A36" s="10" t="s">
        <v>32</v>
      </c>
      <c r="B36" s="13">
        <v>8928.493</v>
      </c>
      <c r="C36" s="13"/>
      <c r="D36" s="13">
        <f>SUM(4651+579+611)</f>
        <v>5841</v>
      </c>
      <c r="E36" s="13"/>
      <c r="F36" s="13">
        <v>4041.273</v>
      </c>
      <c r="G36" s="13"/>
      <c r="H36" s="13">
        <v>5688.006</v>
      </c>
      <c r="I36" s="13"/>
      <c r="J36" s="13">
        <v>417</v>
      </c>
      <c r="K36" s="13"/>
      <c r="L36" s="13">
        <v>821</v>
      </c>
      <c r="M36" s="13"/>
      <c r="N36" s="13">
        <v>2350.244</v>
      </c>
      <c r="O36" s="13"/>
      <c r="P36" s="13">
        <v>3511.68</v>
      </c>
      <c r="Q36" s="13"/>
      <c r="R36" s="13">
        <v>2228.116</v>
      </c>
      <c r="S36" s="13"/>
      <c r="T36" s="13">
        <v>1163.18</v>
      </c>
      <c r="U36" s="13"/>
      <c r="V36" s="16">
        <v>529.387</v>
      </c>
      <c r="W36" s="16"/>
      <c r="X36" s="16">
        <v>35519.63</v>
      </c>
      <c r="Y36" s="16"/>
      <c r="Z36" s="25">
        <v>1002.02</v>
      </c>
      <c r="AA36" s="30"/>
      <c r="AB36" s="18">
        <v>70.54</v>
      </c>
      <c r="AC36" s="31"/>
      <c r="AE36" s="27"/>
    </row>
    <row r="37" spans="1:29" ht="11.25">
      <c r="A37" s="22" t="s">
        <v>33</v>
      </c>
      <c r="B37" s="16">
        <v>8897.495</v>
      </c>
      <c r="C37" s="16"/>
      <c r="D37" s="16">
        <v>5221.691</v>
      </c>
      <c r="E37" s="16"/>
      <c r="F37" s="16">
        <v>3918.659</v>
      </c>
      <c r="G37" s="16"/>
      <c r="H37" s="16">
        <v>5674.718</v>
      </c>
      <c r="I37" s="16"/>
      <c r="J37" s="16">
        <v>418.745</v>
      </c>
      <c r="K37" s="16"/>
      <c r="L37" s="16">
        <v>1276.526</v>
      </c>
      <c r="M37" s="16"/>
      <c r="N37" s="16">
        <v>2172.29</v>
      </c>
      <c r="O37" s="16"/>
      <c r="P37" s="16" t="s">
        <v>34</v>
      </c>
      <c r="Q37" s="16"/>
      <c r="R37" s="16"/>
      <c r="S37" s="16"/>
      <c r="T37" s="16"/>
      <c r="U37" s="16"/>
      <c r="V37" s="16">
        <v>540.005</v>
      </c>
      <c r="W37" s="16"/>
      <c r="X37" s="16">
        <v>35352.609</v>
      </c>
      <c r="Y37" s="16"/>
      <c r="Z37" s="16">
        <v>931.3293283182213</v>
      </c>
      <c r="AA37" s="16"/>
      <c r="AB37" s="16">
        <v>67</v>
      </c>
      <c r="AC37" s="46"/>
    </row>
    <row r="38" spans="1:29" ht="11.25">
      <c r="A38" s="22" t="s">
        <v>49</v>
      </c>
      <c r="B38" s="16">
        <v>4333.148056769995</v>
      </c>
      <c r="C38" s="16"/>
      <c r="D38" s="16">
        <v>2901.872640033316</v>
      </c>
      <c r="E38" s="16"/>
      <c r="F38" s="16">
        <v>2043.578966568545</v>
      </c>
      <c r="G38" s="16"/>
      <c r="H38" s="16">
        <v>2896.6359460375634</v>
      </c>
      <c r="I38" s="16"/>
      <c r="J38" s="16">
        <v>183.66298268755156</v>
      </c>
      <c r="K38" s="16"/>
      <c r="L38" s="16">
        <v>548.5756033223737</v>
      </c>
      <c r="M38" s="16"/>
      <c r="N38" s="16">
        <v>1206.841528184723</v>
      </c>
      <c r="O38" s="16"/>
      <c r="P38" s="51" t="s">
        <v>53</v>
      </c>
      <c r="Q38" s="16"/>
      <c r="R38" s="16"/>
      <c r="S38" s="16"/>
      <c r="T38" s="16"/>
      <c r="U38" s="16"/>
      <c r="V38" s="16">
        <v>300.8999669928855</v>
      </c>
      <c r="W38" s="16"/>
      <c r="X38" s="16">
        <v>18023</v>
      </c>
      <c r="Y38" s="16"/>
      <c r="Z38" s="16">
        <v>464.47840621832574</v>
      </c>
      <c r="AA38" s="16"/>
      <c r="AB38" s="16">
        <v>35</v>
      </c>
      <c r="AC38" s="46"/>
    </row>
    <row r="39" spans="1:29" ht="11.25">
      <c r="A39" s="32" t="s">
        <v>50</v>
      </c>
      <c r="B39" s="33">
        <v>4255.636036551571</v>
      </c>
      <c r="C39" s="33"/>
      <c r="D39" s="33">
        <v>1780</v>
      </c>
      <c r="E39" s="33"/>
      <c r="F39" s="33">
        <v>1835.3973254835994</v>
      </c>
      <c r="G39" s="33"/>
      <c r="H39" s="33">
        <v>2867.9744407695835</v>
      </c>
      <c r="I39" s="33"/>
      <c r="J39" s="33">
        <v>558.8995259686728</v>
      </c>
      <c r="K39" s="33"/>
      <c r="L39" s="33">
        <v>638.8544673142804</v>
      </c>
      <c r="M39" s="33"/>
      <c r="N39" s="33">
        <v>923.889980248837</v>
      </c>
      <c r="O39" s="33"/>
      <c r="P39" s="52" t="s">
        <v>54</v>
      </c>
      <c r="Q39" s="33"/>
      <c r="R39" s="33"/>
      <c r="S39" s="33"/>
      <c r="T39" s="33"/>
      <c r="U39" s="33"/>
      <c r="V39" s="33">
        <v>281.84211144648407</v>
      </c>
      <c r="W39" s="33"/>
      <c r="X39" s="33">
        <v>16017</v>
      </c>
      <c r="Y39" s="33"/>
      <c r="Z39" s="33">
        <v>453.8590393972423</v>
      </c>
      <c r="AA39" s="33"/>
      <c r="AB39" s="33">
        <v>29</v>
      </c>
      <c r="AC39" s="47"/>
    </row>
    <row r="40" spans="2:25" ht="12.75">
      <c r="B40" s="35"/>
      <c r="C40" s="36"/>
      <c r="D40" s="35"/>
      <c r="E40" s="20"/>
      <c r="F40" s="35"/>
      <c r="G40" s="20"/>
      <c r="H40" s="35"/>
      <c r="I40" s="20"/>
      <c r="J40" s="35"/>
      <c r="L40" s="35"/>
      <c r="N40" s="35"/>
      <c r="O40" s="37"/>
      <c r="P40" s="35"/>
      <c r="Q40" s="37"/>
      <c r="V40" s="35"/>
      <c r="W40" s="37"/>
      <c r="X40" s="35"/>
      <c r="Y40" s="37"/>
    </row>
    <row r="41" spans="1:25" ht="12.75">
      <c r="A41" s="2" t="s">
        <v>35</v>
      </c>
      <c r="B41"/>
      <c r="C41" s="36"/>
      <c r="D41" s="20"/>
      <c r="E41" s="20"/>
      <c r="F41" s="20"/>
      <c r="G41" s="20"/>
      <c r="H41" s="38"/>
      <c r="I41" s="20"/>
      <c r="J41" s="39"/>
      <c r="N41" s="37"/>
      <c r="O41" s="37"/>
      <c r="Q41" s="37"/>
      <c r="V41" s="37"/>
      <c r="W41" s="37"/>
      <c r="X41" s="40"/>
      <c r="Y41" s="37"/>
    </row>
    <row r="42" spans="1:10" ht="12.75">
      <c r="A42" s="2" t="s">
        <v>36</v>
      </c>
      <c r="H42" s="41"/>
      <c r="J42" s="42"/>
    </row>
    <row r="43" spans="1:10" ht="12.75">
      <c r="A43" s="2"/>
      <c r="H43" s="41"/>
      <c r="J43" s="42"/>
    </row>
    <row r="44" spans="1:10" ht="12.75">
      <c r="A44" s="2" t="s">
        <v>59</v>
      </c>
      <c r="H44" s="41"/>
      <c r="J44" s="42"/>
    </row>
    <row r="45" spans="1:10" ht="12.75">
      <c r="A45" s="2" t="s">
        <v>74</v>
      </c>
      <c r="H45" s="41"/>
      <c r="J45" s="42"/>
    </row>
    <row r="46" spans="1:10" ht="12.75">
      <c r="A46" s="2" t="s">
        <v>77</v>
      </c>
      <c r="H46" s="41"/>
      <c r="J46" s="42"/>
    </row>
    <row r="47" spans="1:10" ht="12.75">
      <c r="A47" s="2"/>
      <c r="F47" s="27"/>
      <c r="H47" s="41"/>
      <c r="J47" s="42"/>
    </row>
    <row r="48" spans="1:10" ht="12.75">
      <c r="A48" s="2" t="s">
        <v>61</v>
      </c>
      <c r="F48" s="27"/>
      <c r="H48" s="41"/>
      <c r="J48" s="42"/>
    </row>
    <row r="49" spans="1:10" ht="12.75">
      <c r="A49" s="2" t="s">
        <v>79</v>
      </c>
      <c r="F49" s="27"/>
      <c r="H49" s="41"/>
      <c r="J49" s="42"/>
    </row>
    <row r="50" spans="1:26" ht="12.75">
      <c r="A50" s="2" t="s">
        <v>78</v>
      </c>
      <c r="D50" s="43"/>
      <c r="F50" s="27"/>
      <c r="H50" s="38"/>
      <c r="J50" s="44"/>
      <c r="K50" s="43"/>
      <c r="O50" s="43"/>
      <c r="Q50" s="43"/>
      <c r="R50" s="43"/>
      <c r="T50" s="24"/>
      <c r="U50" s="43"/>
      <c r="V50" s="43"/>
      <c r="Z50" s="2" t="s">
        <v>42</v>
      </c>
    </row>
    <row r="51" spans="1:31" ht="12.75">
      <c r="A51" s="2" t="s">
        <v>60</v>
      </c>
      <c r="AD51" s="36"/>
      <c r="AE51" s="45"/>
    </row>
    <row r="52" spans="1:31" ht="12.75">
      <c r="A52" s="2" t="s">
        <v>75</v>
      </c>
      <c r="AD52" s="36"/>
      <c r="AE52" s="45"/>
    </row>
    <row r="53" ht="12.75">
      <c r="A53" s="2" t="s">
        <v>80</v>
      </c>
    </row>
    <row r="54" ht="12.75">
      <c r="A54" s="2" t="s">
        <v>62</v>
      </c>
    </row>
    <row r="55" ht="12.75">
      <c r="A55" s="2" t="s">
        <v>76</v>
      </c>
    </row>
    <row r="56" ht="12.75">
      <c r="A56" s="2" t="s">
        <v>81</v>
      </c>
    </row>
    <row r="57" ht="12.75">
      <c r="A57" s="2"/>
    </row>
    <row r="58" spans="1:2" ht="12.75">
      <c r="A58" s="64" t="s">
        <v>37</v>
      </c>
      <c r="B58" s="64" t="s">
        <v>38</v>
      </c>
    </row>
    <row r="59" spans="1:3" ht="12.75">
      <c r="A59" s="64" t="s">
        <v>39</v>
      </c>
      <c r="B59" s="64" t="s">
        <v>40</v>
      </c>
      <c r="C59" s="43"/>
    </row>
    <row r="60" spans="1:2" ht="12.75">
      <c r="A60" s="64" t="s">
        <v>41</v>
      </c>
      <c r="B60" s="64" t="s">
        <v>51</v>
      </c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