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<sst xmlns="http://schemas.openxmlformats.org/spreadsheetml/2006/main" count="950" uniqueCount="190">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</sst>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146.3</c:v>
                </c:pt>
                <c:pt idx="164">
                  <c:v>142</c:v>
                </c:pt>
                <c:pt idx="165">
                  <c:v>145.4</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73.7</c:v>
                </c:pt>
                <c:pt idx="2">
                  <c:v>73.8</c:v>
                </c:pt>
                <c:pt idx="3">
                  <c:v>74.7</c:v>
                </c:pt>
                <c:pt idx="4">
                  <c:v>75.4</c:v>
                </c:pt>
                <c:pt idx="5">
                  <c:v>76.3</c:v>
                </c:pt>
                <c:pt idx="6">
                  <c:v>76.2</c:v>
                </c:pt>
                <c:pt idx="7">
                  <c:v>76.6</c:v>
                </c:pt>
                <c:pt idx="8">
                  <c:v>77.1</c:v>
                </c:pt>
                <c:pt idx="9">
                  <c:v>77.6</c:v>
                </c:pt>
                <c:pt idx="10">
                  <c:v>78.1</c:v>
                </c:pt>
                <c:pt idx="11">
                  <c:v>78.6</c:v>
                </c:pt>
                <c:pt idx="12">
                  <c:v>78.9</c:v>
                </c:pt>
                <c:pt idx="13">
                  <c:v>79</c:v>
                </c:pt>
                <c:pt idx="14">
                  <c:v>79.5</c:v>
                </c:pt>
                <c:pt idx="15">
                  <c:v>79.6</c:v>
                </c:pt>
                <c:pt idx="16">
                  <c:v>79.7</c:v>
                </c:pt>
                <c:pt idx="17">
                  <c:v>79.8</c:v>
                </c:pt>
                <c:pt idx="18">
                  <c:v>80</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101.6</c:v>
                </c:pt>
                <c:pt idx="69">
                  <c:v>102.1</c:v>
                </c:pt>
                <c:pt idx="70">
                  <c:v>102.6</c:v>
                </c:pt>
                <c:pt idx="71">
                  <c:v>103.6</c:v>
                </c:pt>
                <c:pt idx="72">
                  <c:v>104.5</c:v>
                </c:pt>
                <c:pt idx="73">
                  <c:v>105.7</c:v>
                </c:pt>
                <c:pt idx="74">
                  <c:v>105.9</c:v>
                </c:pt>
                <c:pt idx="75">
                  <c:v>106.1</c:v>
                </c:pt>
                <c:pt idx="76">
                  <c:v>106</c:v>
                </c:pt>
                <c:pt idx="77">
                  <c:v>107.1</c:v>
                </c:pt>
                <c:pt idx="78">
                  <c:v>107.1</c:v>
                </c:pt>
                <c:pt idx="79">
                  <c:v>107.6</c:v>
                </c:pt>
                <c:pt idx="80">
                  <c:v>107.6</c:v>
                </c:pt>
                <c:pt idx="81">
                  <c:v>108.2</c:v>
                </c:pt>
                <c:pt idx="82">
                  <c:v>108.6</c:v>
                </c:pt>
                <c:pt idx="83">
                  <c:v>108.2</c:v>
                </c:pt>
                <c:pt idx="84">
                  <c:v>108.3</c:v>
                </c:pt>
                <c:pt idx="85">
                  <c:v>108.4</c:v>
                </c:pt>
                <c:pt idx="86">
                  <c:v>109.4</c:v>
                </c:pt>
                <c:pt idx="87">
                  <c:v>109.9</c:v>
                </c:pt>
                <c:pt idx="88">
                  <c:v>110.5</c:v>
                </c:pt>
                <c:pt idx="89">
                  <c:v>110.4</c:v>
                </c:pt>
                <c:pt idx="90">
                  <c:v>110.5</c:v>
                </c:pt>
                <c:pt idx="91">
                  <c:v>110.5</c:v>
                </c:pt>
                <c:pt idx="92">
                  <c:v>110.7</c:v>
                </c:pt>
                <c:pt idx="93">
                  <c:v>111</c:v>
                </c:pt>
                <c:pt idx="94">
                  <c:v>111.9</c:v>
                </c:pt>
                <c:pt idx="95">
                  <c:v>112.4</c:v>
                </c:pt>
                <c:pt idx="96">
                  <c:v>112.8</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119.5</c:v>
                </c:pt>
                <c:pt idx="117">
                  <c:v>120.5</c:v>
                </c:pt>
                <c:pt idx="118">
                  <c:v>120.7</c:v>
                </c:pt>
                <c:pt idx="119">
                  <c:v>121.1</c:v>
                </c:pt>
                <c:pt idx="120">
                  <c:v>120.9</c:v>
                </c:pt>
                <c:pt idx="121">
                  <c:v>122</c:v>
                </c:pt>
                <c:pt idx="122">
                  <c:v>123.2</c:v>
                </c:pt>
                <c:pt idx="123">
                  <c:v>124.1</c:v>
                </c:pt>
                <c:pt idx="124">
                  <c:v>123.6</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128.6</c:v>
                </c:pt>
                <c:pt idx="137">
                  <c:v>130.5</c:v>
                </c:pt>
                <c:pt idx="138">
                  <c:v>131</c:v>
                </c:pt>
                <c:pt idx="139">
                  <c:v>131.3</c:v>
                </c:pt>
                <c:pt idx="140">
                  <c:v>131.8</c:v>
                </c:pt>
                <c:pt idx="141">
                  <c:v>132.2</c:v>
                </c:pt>
                <c:pt idx="142">
                  <c:v>132.5</c:v>
                </c:pt>
                <c:pt idx="143">
                  <c:v>132.9</c:v>
                </c:pt>
                <c:pt idx="144">
                  <c:v>133.7</c:v>
                </c:pt>
                <c:pt idx="145">
                  <c:v>134.4</c:v>
                </c:pt>
                <c:pt idx="146">
                  <c:v>134.9</c:v>
                </c:pt>
                <c:pt idx="147">
                  <c:v>135.1</c:v>
                </c:pt>
                <c:pt idx="148">
                  <c:v>135.7</c:v>
                </c:pt>
                <c:pt idx="149">
                  <c:v>137.3</c:v>
                </c:pt>
                <c:pt idx="150">
                  <c:v>138.1</c:v>
                </c:pt>
                <c:pt idx="151">
                  <c:v>138.9</c:v>
                </c:pt>
                <c:pt idx="152">
                  <c:v>138.9</c:v>
                </c:pt>
                <c:pt idx="153">
                  <c:v>140.2</c:v>
                </c:pt>
                <c:pt idx="154">
                  <c:v>142.1</c:v>
                </c:pt>
                <c:pt idx="155">
                  <c:v>143.6</c:v>
                </c:pt>
                <c:pt idx="156">
                  <c:v>144.4</c:v>
                </c:pt>
                <c:pt idx="157">
                  <c:v>145.4</c:v>
                </c:pt>
                <c:pt idx="158">
                  <c:v>146.3</c:v>
                </c:pt>
                <c:pt idx="159">
                  <c:v>147.2</c:v>
                </c:pt>
                <c:pt idx="160">
                  <c:v>147.5</c:v>
                </c:pt>
                <c:pt idx="161">
                  <c:v>147.3</c:v>
                </c:pt>
                <c:pt idx="162">
                  <c:v>147.5</c:v>
                </c:pt>
                <c:pt idx="163">
                  <c:v>148.8</c:v>
                </c:pt>
                <c:pt idx="164">
                  <c:v>150</c:v>
                </c:pt>
                <c:pt idx="165">
                  <c:v>151.6</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79.4</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108.1</c:v>
                </c:pt>
                <c:pt idx="82">
                  <c:v>108.3</c:v>
                </c:pt>
                <c:pt idx="83">
                  <c:v>108.4</c:v>
                </c:pt>
                <c:pt idx="84">
                  <c:v>108.5</c:v>
                </c:pt>
                <c:pt idx="85">
                  <c:v>108.8</c:v>
                </c:pt>
                <c:pt idx="86">
                  <c:v>109.3</c:v>
                </c:pt>
                <c:pt idx="87">
                  <c:v>109.8</c:v>
                </c:pt>
                <c:pt idx="88">
                  <c:v>110.2</c:v>
                </c:pt>
                <c:pt idx="89">
                  <c:v>110.4</c:v>
                </c:pt>
                <c:pt idx="90">
                  <c:v>110.5</c:v>
                </c:pt>
                <c:pt idx="91">
                  <c:v>110.7</c:v>
                </c:pt>
                <c:pt idx="92">
                  <c:v>110.9</c:v>
                </c:pt>
                <c:pt idx="93">
                  <c:v>111.3</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116</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141.9</c:v>
                </c:pt>
                <c:pt idx="155">
                  <c:v>143.2</c:v>
                </c:pt>
                <c:pt idx="156">
                  <c:v>144.3</c:v>
                </c:pt>
                <c:pt idx="157">
                  <c:v>145.2</c:v>
                </c:pt>
                <c:pt idx="158">
                  <c:v>146.1</c:v>
                </c:pt>
                <c:pt idx="159">
                  <c:v>146.8</c:v>
                </c:pt>
                <c:pt idx="160">
                  <c:v>147.3</c:v>
                </c:pt>
                <c:pt idx="161">
                  <c:v>147.6</c:v>
                </c:pt>
                <c:pt idx="162">
                  <c:v>148.1</c:v>
                </c:pt>
                <c:pt idx="163">
                  <c:v>149</c:v>
                </c:pt>
                <c:pt idx="164">
                  <c:v>150.1</c:v>
                </c:pt>
                <c:pt idx="165">
                  <c:v>151.2</c:v>
                </c:pt>
              </c:numCache>
            </c:numRef>
          </c:val>
          <c:smooth val="0"/>
        </c:ser>
        <c:axId val="1256001"/>
        <c:axId val="11304010"/>
      </c:lineChart>
      <c:catAx>
        <c:axId val="125600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1304010"/>
        <c:crossesAt val="60"/>
        <c:auto val="0"/>
        <c:lblOffset val="100"/>
        <c:tickLblSkip val="6"/>
        <c:tickMarkSkip val="2"/>
        <c:noMultiLvlLbl val="0"/>
      </c:catAx>
      <c:valAx>
        <c:axId val="11304010"/>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25600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152.2</c:v>
                </c:pt>
                <c:pt idx="162">
                  <c:v>139.3</c:v>
                </c:pt>
                <c:pt idx="163">
                  <c:v>128.9</c:v>
                </c:pt>
                <c:pt idx="164">
                  <c:v>123.2</c:v>
                </c:pt>
                <c:pt idx="165">
                  <c:v>126.8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80.1</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105.9</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109</c:v>
                </c:pt>
                <c:pt idx="102">
                  <c:v>108.5</c:v>
                </c:pt>
                <c:pt idx="103">
                  <c:v>109.4</c:v>
                </c:pt>
                <c:pt idx="104">
                  <c:v>109.1</c:v>
                </c:pt>
                <c:pt idx="105">
                  <c:v>110</c:v>
                </c:pt>
                <c:pt idx="106">
                  <c:v>109.2</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113.9</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121.3</c:v>
                </c:pt>
                <c:pt idx="141">
                  <c:v>121.4</c:v>
                </c:pt>
                <c:pt idx="142">
                  <c:v>120.7</c:v>
                </c:pt>
                <c:pt idx="143">
                  <c:v>121.6</c:v>
                </c:pt>
                <c:pt idx="144">
                  <c:v>121.5</c:v>
                </c:pt>
                <c:pt idx="145">
                  <c:v>123.1</c:v>
                </c:pt>
                <c:pt idx="146">
                  <c:v>121.8</c:v>
                </c:pt>
                <c:pt idx="147">
                  <c:v>123.3</c:v>
                </c:pt>
                <c:pt idx="148">
                  <c:v>124.3</c:v>
                </c:pt>
                <c:pt idx="149">
                  <c:v>123.1</c:v>
                </c:pt>
                <c:pt idx="150">
                  <c:v>125.4</c:v>
                </c:pt>
                <c:pt idx="151">
                  <c:v>128.2</c:v>
                </c:pt>
                <c:pt idx="152">
                  <c:v>127</c:v>
                </c:pt>
                <c:pt idx="153">
                  <c:v>125.5</c:v>
                </c:pt>
                <c:pt idx="154">
                  <c:v>127.9</c:v>
                </c:pt>
                <c:pt idx="155">
                  <c:v>127.9</c:v>
                </c:pt>
                <c:pt idx="156">
                  <c:v>128</c:v>
                </c:pt>
                <c:pt idx="157">
                  <c:v>129.1</c:v>
                </c:pt>
                <c:pt idx="158">
                  <c:v>130.3</c:v>
                </c:pt>
                <c:pt idx="159">
                  <c:v>130.2</c:v>
                </c:pt>
                <c:pt idx="160">
                  <c:v>130.4</c:v>
                </c:pt>
                <c:pt idx="161">
                  <c:v>130.5</c:v>
                </c:pt>
                <c:pt idx="162">
                  <c:v>130.8</c:v>
                </c:pt>
                <c:pt idx="163">
                  <c:v>130.8</c:v>
                </c:pt>
                <c:pt idx="164">
                  <c:v>130.7</c:v>
                </c:pt>
                <c:pt idx="165">
                  <c:v>133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128.9</c:v>
                </c:pt>
                <c:pt idx="158">
                  <c:v>129.4</c:v>
                </c:pt>
                <c:pt idx="159">
                  <c:v>129.9</c:v>
                </c:pt>
                <c:pt idx="160">
                  <c:v>130.2</c:v>
                </c:pt>
                <c:pt idx="161">
                  <c:v>130.6</c:v>
                </c:pt>
                <c:pt idx="162">
                  <c:v>130.9</c:v>
                </c:pt>
                <c:pt idx="163">
                  <c:v>131.2</c:v>
                </c:pt>
                <c:pt idx="164">
                  <c:v>131.7</c:v>
                </c:pt>
                <c:pt idx="165">
                  <c:v>132.2</c:v>
                </c:pt>
              </c:numCache>
            </c:numRef>
          </c:val>
          <c:smooth val="0"/>
        </c:ser>
        <c:axId val="34627227"/>
        <c:axId val="43209588"/>
      </c:lineChart>
      <c:catAx>
        <c:axId val="3462722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9588"/>
        <c:crossesAt val="60"/>
        <c:auto val="0"/>
        <c:lblOffset val="100"/>
        <c:tickLblSkip val="6"/>
        <c:noMultiLvlLbl val="0"/>
      </c:catAx>
      <c:valAx>
        <c:axId val="43209588"/>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462722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200.7</c:v>
                </c:pt>
                <c:pt idx="162">
                  <c:v>187.3</c:v>
                </c:pt>
                <c:pt idx="163">
                  <c:v>181.3</c:v>
                </c:pt>
                <c:pt idx="164">
                  <c:v>173.4</c:v>
                </c:pt>
                <c:pt idx="165">
                  <c:v>195.3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56.6</c:v>
                </c:pt>
                <c:pt idx="2">
                  <c:v>57.4</c:v>
                </c:pt>
                <c:pt idx="3">
                  <c:v>57.8</c:v>
                </c:pt>
                <c:pt idx="4">
                  <c:v>56.6</c:v>
                </c:pt>
                <c:pt idx="5">
                  <c:v>60.3</c:v>
                </c:pt>
                <c:pt idx="6">
                  <c:v>58.2</c:v>
                </c:pt>
                <c:pt idx="7">
                  <c:v>58</c:v>
                </c:pt>
                <c:pt idx="8">
                  <c:v>61</c:v>
                </c:pt>
                <c:pt idx="9">
                  <c:v>59.4</c:v>
                </c:pt>
                <c:pt idx="10">
                  <c:v>59.5</c:v>
                </c:pt>
                <c:pt idx="11">
                  <c:v>62.1</c:v>
                </c:pt>
                <c:pt idx="12">
                  <c:v>60.1</c:v>
                </c:pt>
                <c:pt idx="13">
                  <c:v>61.9</c:v>
                </c:pt>
                <c:pt idx="14">
                  <c:v>63.4</c:v>
                </c:pt>
                <c:pt idx="15">
                  <c:v>62.4</c:v>
                </c:pt>
                <c:pt idx="16">
                  <c:v>65.2</c:v>
                </c:pt>
                <c:pt idx="17">
                  <c:v>65.9</c:v>
                </c:pt>
                <c:pt idx="18">
                  <c:v>64.5</c:v>
                </c:pt>
                <c:pt idx="19">
                  <c:v>66.4</c:v>
                </c:pt>
                <c:pt idx="20">
                  <c:v>65.7</c:v>
                </c:pt>
                <c:pt idx="21">
                  <c:v>65.4</c:v>
                </c:pt>
                <c:pt idx="22">
                  <c:v>69.7</c:v>
                </c:pt>
                <c:pt idx="23">
                  <c:v>68.1</c:v>
                </c:pt>
                <c:pt idx="24">
                  <c:v>68</c:v>
                </c:pt>
                <c:pt idx="25">
                  <c:v>68.8</c:v>
                </c:pt>
                <c:pt idx="26">
                  <c:v>68.5</c:v>
                </c:pt>
                <c:pt idx="27">
                  <c:v>69.3</c:v>
                </c:pt>
                <c:pt idx="28">
                  <c:v>70.8</c:v>
                </c:pt>
                <c:pt idx="29">
                  <c:v>69.1</c:v>
                </c:pt>
                <c:pt idx="30">
                  <c:v>71.2</c:v>
                </c:pt>
                <c:pt idx="31">
                  <c:v>74.9</c:v>
                </c:pt>
                <c:pt idx="32">
                  <c:v>73.9</c:v>
                </c:pt>
                <c:pt idx="33">
                  <c:v>76.9</c:v>
                </c:pt>
                <c:pt idx="34">
                  <c:v>74.6</c:v>
                </c:pt>
                <c:pt idx="35">
                  <c:v>74.3</c:v>
                </c:pt>
                <c:pt idx="36">
                  <c:v>78.9</c:v>
                </c:pt>
                <c:pt idx="37">
                  <c:v>78.4</c:v>
                </c:pt>
                <c:pt idx="38">
                  <c:v>77.9</c:v>
                </c:pt>
                <c:pt idx="39">
                  <c:v>81.5</c:v>
                </c:pt>
                <c:pt idx="40">
                  <c:v>81</c:v>
                </c:pt>
                <c:pt idx="41">
                  <c:v>78</c:v>
                </c:pt>
                <c:pt idx="42">
                  <c:v>83.9</c:v>
                </c:pt>
                <c:pt idx="43">
                  <c:v>82.7</c:v>
                </c:pt>
                <c:pt idx="44">
                  <c:v>82.2</c:v>
                </c:pt>
                <c:pt idx="45">
                  <c:v>84.2</c:v>
                </c:pt>
                <c:pt idx="46">
                  <c:v>85.7</c:v>
                </c:pt>
                <c:pt idx="47">
                  <c:v>86.9</c:v>
                </c:pt>
                <c:pt idx="48">
                  <c:v>85.1</c:v>
                </c:pt>
                <c:pt idx="49">
                  <c:v>86.3</c:v>
                </c:pt>
                <c:pt idx="50">
                  <c:v>86</c:v>
                </c:pt>
                <c:pt idx="51">
                  <c:v>87.5</c:v>
                </c:pt>
                <c:pt idx="52">
                  <c:v>88.4</c:v>
                </c:pt>
                <c:pt idx="53">
                  <c:v>86.8</c:v>
                </c:pt>
                <c:pt idx="54">
                  <c:v>92.1</c:v>
                </c:pt>
                <c:pt idx="55">
                  <c:v>89.6</c:v>
                </c:pt>
                <c:pt idx="56">
                  <c:v>90.9</c:v>
                </c:pt>
                <c:pt idx="57">
                  <c:v>93.3</c:v>
                </c:pt>
                <c:pt idx="58">
                  <c:v>90.9</c:v>
                </c:pt>
                <c:pt idx="59">
                  <c:v>93.3</c:v>
                </c:pt>
                <c:pt idx="60">
                  <c:v>95.4</c:v>
                </c:pt>
                <c:pt idx="61">
                  <c:v>94.4</c:v>
                </c:pt>
                <c:pt idx="62">
                  <c:v>97.4</c:v>
                </c:pt>
                <c:pt idx="63">
                  <c:v>97.9</c:v>
                </c:pt>
                <c:pt idx="64">
                  <c:v>96.7</c:v>
                </c:pt>
                <c:pt idx="65">
                  <c:v>103.7</c:v>
                </c:pt>
                <c:pt idx="66">
                  <c:v>98.6</c:v>
                </c:pt>
                <c:pt idx="67">
                  <c:v>97.7</c:v>
                </c:pt>
                <c:pt idx="68">
                  <c:v>104.2</c:v>
                </c:pt>
                <c:pt idx="69">
                  <c:v>101.8</c:v>
                </c:pt>
                <c:pt idx="70">
                  <c:v>102.2</c:v>
                </c:pt>
                <c:pt idx="71">
                  <c:v>106.6</c:v>
                </c:pt>
                <c:pt idx="72">
                  <c:v>105.8</c:v>
                </c:pt>
                <c:pt idx="73">
                  <c:v>107</c:v>
                </c:pt>
                <c:pt idx="74">
                  <c:v>109.2</c:v>
                </c:pt>
                <c:pt idx="75">
                  <c:v>107.8</c:v>
                </c:pt>
                <c:pt idx="76">
                  <c:v>106.8</c:v>
                </c:pt>
                <c:pt idx="77">
                  <c:v>110.9</c:v>
                </c:pt>
                <c:pt idx="78">
                  <c:v>108.8</c:v>
                </c:pt>
                <c:pt idx="79">
                  <c:v>111.3</c:v>
                </c:pt>
                <c:pt idx="80">
                  <c:v>107.8</c:v>
                </c:pt>
                <c:pt idx="81">
                  <c:v>107.9</c:v>
                </c:pt>
                <c:pt idx="82">
                  <c:v>112.1</c:v>
                </c:pt>
                <c:pt idx="83">
                  <c:v>107.2</c:v>
                </c:pt>
                <c:pt idx="84">
                  <c:v>107.4</c:v>
                </c:pt>
                <c:pt idx="85">
                  <c:v>112.2</c:v>
                </c:pt>
                <c:pt idx="86">
                  <c:v>111</c:v>
                </c:pt>
                <c:pt idx="87">
                  <c:v>107.3</c:v>
                </c:pt>
                <c:pt idx="88">
                  <c:v>112</c:v>
                </c:pt>
                <c:pt idx="89">
                  <c:v>109</c:v>
                </c:pt>
                <c:pt idx="90">
                  <c:v>107.6</c:v>
                </c:pt>
                <c:pt idx="91">
                  <c:v>110.5</c:v>
                </c:pt>
                <c:pt idx="92">
                  <c:v>110.4</c:v>
                </c:pt>
                <c:pt idx="93">
                  <c:v>107.6</c:v>
                </c:pt>
                <c:pt idx="94">
                  <c:v>111.3</c:v>
                </c:pt>
                <c:pt idx="95">
                  <c:v>109.5</c:v>
                </c:pt>
                <c:pt idx="96">
                  <c:v>109.9</c:v>
                </c:pt>
                <c:pt idx="97">
                  <c:v>109.5</c:v>
                </c:pt>
                <c:pt idx="98">
                  <c:v>111.4</c:v>
                </c:pt>
                <c:pt idx="99">
                  <c:v>112.6</c:v>
                </c:pt>
                <c:pt idx="100">
                  <c:v>114</c:v>
                </c:pt>
                <c:pt idx="101">
                  <c:v>113.6</c:v>
                </c:pt>
                <c:pt idx="102">
                  <c:v>112.3</c:v>
                </c:pt>
                <c:pt idx="103">
                  <c:v>116.9</c:v>
                </c:pt>
                <c:pt idx="104">
                  <c:v>112.7</c:v>
                </c:pt>
                <c:pt idx="105">
                  <c:v>116.9</c:v>
                </c:pt>
                <c:pt idx="106">
                  <c:v>115</c:v>
                </c:pt>
                <c:pt idx="107">
                  <c:v>116</c:v>
                </c:pt>
                <c:pt idx="108">
                  <c:v>118.9</c:v>
                </c:pt>
                <c:pt idx="109">
                  <c:v>117.8</c:v>
                </c:pt>
                <c:pt idx="110">
                  <c:v>115.6</c:v>
                </c:pt>
                <c:pt idx="111">
                  <c:v>119.4</c:v>
                </c:pt>
                <c:pt idx="112">
                  <c:v>118.7</c:v>
                </c:pt>
                <c:pt idx="113">
                  <c:v>116.4</c:v>
                </c:pt>
                <c:pt idx="114">
                  <c:v>123</c:v>
                </c:pt>
                <c:pt idx="115">
                  <c:v>117.8</c:v>
                </c:pt>
                <c:pt idx="116">
                  <c:v>119.3</c:v>
                </c:pt>
                <c:pt idx="117">
                  <c:v>124.6</c:v>
                </c:pt>
                <c:pt idx="118">
                  <c:v>121</c:v>
                </c:pt>
                <c:pt idx="119">
                  <c:v>122.6</c:v>
                </c:pt>
                <c:pt idx="120">
                  <c:v>123.8</c:v>
                </c:pt>
                <c:pt idx="121">
                  <c:v>122.2</c:v>
                </c:pt>
                <c:pt idx="122">
                  <c:v>121.3</c:v>
                </c:pt>
                <c:pt idx="123">
                  <c:v>129.1</c:v>
                </c:pt>
                <c:pt idx="124">
                  <c:v>126.2</c:v>
                </c:pt>
                <c:pt idx="125">
                  <c:v>123.1</c:v>
                </c:pt>
                <c:pt idx="126">
                  <c:v>133.9</c:v>
                </c:pt>
                <c:pt idx="127">
                  <c:v>129.3</c:v>
                </c:pt>
                <c:pt idx="128">
                  <c:v>132.9</c:v>
                </c:pt>
                <c:pt idx="129">
                  <c:v>129.5</c:v>
                </c:pt>
                <c:pt idx="130">
                  <c:v>129.7</c:v>
                </c:pt>
                <c:pt idx="131">
                  <c:v>133.5</c:v>
                </c:pt>
                <c:pt idx="132">
                  <c:v>133.9</c:v>
                </c:pt>
                <c:pt idx="133">
                  <c:v>132.1</c:v>
                </c:pt>
                <c:pt idx="134">
                  <c:v>137.7</c:v>
                </c:pt>
                <c:pt idx="135">
                  <c:v>130.8</c:v>
                </c:pt>
                <c:pt idx="136">
                  <c:v>133.1</c:v>
                </c:pt>
                <c:pt idx="137">
                  <c:v>145.1</c:v>
                </c:pt>
                <c:pt idx="138">
                  <c:v>134.8</c:v>
                </c:pt>
                <c:pt idx="139">
                  <c:v>135.4</c:v>
                </c:pt>
                <c:pt idx="140">
                  <c:v>143.5</c:v>
                </c:pt>
                <c:pt idx="141">
                  <c:v>140.7</c:v>
                </c:pt>
                <c:pt idx="142">
                  <c:v>140.7</c:v>
                </c:pt>
                <c:pt idx="143">
                  <c:v>145.9</c:v>
                </c:pt>
                <c:pt idx="144">
                  <c:v>143.7</c:v>
                </c:pt>
                <c:pt idx="145">
                  <c:v>148.5</c:v>
                </c:pt>
                <c:pt idx="146">
                  <c:v>149.7</c:v>
                </c:pt>
                <c:pt idx="147">
                  <c:v>149.5</c:v>
                </c:pt>
                <c:pt idx="148">
                  <c:v>149.9</c:v>
                </c:pt>
                <c:pt idx="149">
                  <c:v>151.9</c:v>
                </c:pt>
                <c:pt idx="150">
                  <c:v>151.7</c:v>
                </c:pt>
                <c:pt idx="151">
                  <c:v>157.7</c:v>
                </c:pt>
                <c:pt idx="152">
                  <c:v>155.4</c:v>
                </c:pt>
                <c:pt idx="153">
                  <c:v>155.1</c:v>
                </c:pt>
                <c:pt idx="154">
                  <c:v>165</c:v>
                </c:pt>
                <c:pt idx="155">
                  <c:v>160.7</c:v>
                </c:pt>
                <c:pt idx="156">
                  <c:v>161.8</c:v>
                </c:pt>
                <c:pt idx="157">
                  <c:v>167.9</c:v>
                </c:pt>
                <c:pt idx="158">
                  <c:v>166.1</c:v>
                </c:pt>
                <c:pt idx="159">
                  <c:v>168.7</c:v>
                </c:pt>
                <c:pt idx="160">
                  <c:v>174.3</c:v>
                </c:pt>
                <c:pt idx="161">
                  <c:v>169.1</c:v>
                </c:pt>
                <c:pt idx="162">
                  <c:v>172.2</c:v>
                </c:pt>
                <c:pt idx="163">
                  <c:v>176.2</c:v>
                </c:pt>
                <c:pt idx="164">
                  <c:v>174.1</c:v>
                </c:pt>
                <c:pt idx="165">
                  <c:v>182.5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69.5</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80.4</c:v>
                </c:pt>
                <c:pt idx="41">
                  <c:v>81</c:v>
                </c:pt>
                <c:pt idx="42">
                  <c:v>81.8</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107.6</c:v>
                </c:pt>
                <c:pt idx="75">
                  <c:v>108.1</c:v>
                </c:pt>
                <c:pt idx="76">
                  <c:v>108.5</c:v>
                </c:pt>
                <c:pt idx="77">
                  <c:v>109</c:v>
                </c:pt>
                <c:pt idx="78">
                  <c:v>109.4</c:v>
                </c:pt>
                <c:pt idx="79">
                  <c:v>109.4</c:v>
                </c:pt>
                <c:pt idx="80">
                  <c:v>109.2</c:v>
                </c:pt>
                <c:pt idx="81">
                  <c:v>109.2</c:v>
                </c:pt>
                <c:pt idx="82">
                  <c:v>109.1</c:v>
                </c:pt>
                <c:pt idx="83">
                  <c:v>109.1</c:v>
                </c:pt>
                <c:pt idx="84">
                  <c:v>109.4</c:v>
                </c:pt>
                <c:pt idx="85">
                  <c:v>109.7</c:v>
                </c:pt>
                <c:pt idx="86">
                  <c:v>109.9</c:v>
                </c:pt>
                <c:pt idx="87">
                  <c:v>109.8</c:v>
                </c:pt>
                <c:pt idx="88">
                  <c:v>109.6</c:v>
                </c:pt>
                <c:pt idx="89">
                  <c:v>109.5</c:v>
                </c:pt>
                <c:pt idx="90">
                  <c:v>109.4</c:v>
                </c:pt>
                <c:pt idx="91">
                  <c:v>109.4</c:v>
                </c:pt>
                <c:pt idx="92">
                  <c:v>109.6</c:v>
                </c:pt>
                <c:pt idx="93">
                  <c:v>109.7</c:v>
                </c:pt>
                <c:pt idx="94">
                  <c:v>109.8</c:v>
                </c:pt>
                <c:pt idx="95">
                  <c:v>109.9</c:v>
                </c:pt>
                <c:pt idx="96">
                  <c:v>110.2</c:v>
                </c:pt>
                <c:pt idx="97">
                  <c:v>110.6</c:v>
                </c:pt>
                <c:pt idx="98">
                  <c:v>111.4</c:v>
                </c:pt>
                <c:pt idx="99">
                  <c:v>112.3</c:v>
                </c:pt>
                <c:pt idx="100">
                  <c:v>113</c:v>
                </c:pt>
                <c:pt idx="101">
                  <c:v>113.5</c:v>
                </c:pt>
                <c:pt idx="102">
                  <c:v>113.9</c:v>
                </c:pt>
                <c:pt idx="103">
                  <c:v>114.4</c:v>
                </c:pt>
                <c:pt idx="104">
                  <c:v>114.9</c:v>
                </c:pt>
                <c:pt idx="105">
                  <c:v>115.4</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130.9</c:v>
                </c:pt>
                <c:pt idx="130">
                  <c:v>131.4</c:v>
                </c:pt>
                <c:pt idx="131">
                  <c:v>132.2</c:v>
                </c:pt>
                <c:pt idx="132">
                  <c:v>133.1</c:v>
                </c:pt>
                <c:pt idx="133">
                  <c:v>133.7</c:v>
                </c:pt>
                <c:pt idx="134">
                  <c:v>134.1</c:v>
                </c:pt>
                <c:pt idx="135">
                  <c:v>134.8</c:v>
                </c:pt>
                <c:pt idx="136">
                  <c:v>135.9</c:v>
                </c:pt>
                <c:pt idx="137">
                  <c:v>137.1</c:v>
                </c:pt>
                <c:pt idx="138">
                  <c:v>138</c:v>
                </c:pt>
                <c:pt idx="139">
                  <c:v>138.8</c:v>
                </c:pt>
                <c:pt idx="140">
                  <c:v>139.9</c:v>
                </c:pt>
                <c:pt idx="141">
                  <c:v>141.2</c:v>
                </c:pt>
                <c:pt idx="142">
                  <c:v>142.5</c:v>
                </c:pt>
                <c:pt idx="143">
                  <c:v>144</c:v>
                </c:pt>
                <c:pt idx="144">
                  <c:v>145.6</c:v>
                </c:pt>
                <c:pt idx="145">
                  <c:v>147.2</c:v>
                </c:pt>
                <c:pt idx="146">
                  <c:v>148.6</c:v>
                </c:pt>
                <c:pt idx="147">
                  <c:v>149.6</c:v>
                </c:pt>
                <c:pt idx="148">
                  <c:v>150.6</c:v>
                </c:pt>
                <c:pt idx="149">
                  <c:v>151.8</c:v>
                </c:pt>
                <c:pt idx="150">
                  <c:v>153.4</c:v>
                </c:pt>
                <c:pt idx="151">
                  <c:v>154.9</c:v>
                </c:pt>
                <c:pt idx="152">
                  <c:v>156.5</c:v>
                </c:pt>
                <c:pt idx="153">
                  <c:v>158.3</c:v>
                </c:pt>
                <c:pt idx="154">
                  <c:v>160.2</c:v>
                </c:pt>
                <c:pt idx="155">
                  <c:v>162</c:v>
                </c:pt>
                <c:pt idx="156">
                  <c:v>163.7</c:v>
                </c:pt>
                <c:pt idx="157">
                  <c:v>165.4</c:v>
                </c:pt>
                <c:pt idx="158">
                  <c:v>167.3</c:v>
                </c:pt>
                <c:pt idx="159">
                  <c:v>169.1</c:v>
                </c:pt>
                <c:pt idx="160">
                  <c:v>170.5</c:v>
                </c:pt>
                <c:pt idx="161">
                  <c:v>171.7</c:v>
                </c:pt>
                <c:pt idx="162">
                  <c:v>173.1</c:v>
                </c:pt>
                <c:pt idx="163">
                  <c:v>174.9</c:v>
                </c:pt>
                <c:pt idx="164">
                  <c:v>177</c:v>
                </c:pt>
                <c:pt idx="165">
                  <c:v>179.2</c:v>
                </c:pt>
              </c:numCache>
            </c:numRef>
          </c:val>
          <c:smooth val="0"/>
        </c:ser>
        <c:axId val="53341973"/>
        <c:axId val="10315710"/>
      </c:lineChart>
      <c:catAx>
        <c:axId val="5334197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15710"/>
        <c:crossesAt val="40"/>
        <c:auto val="0"/>
        <c:lblOffset val="100"/>
        <c:tickLblSkip val="6"/>
        <c:noMultiLvlLbl val="0"/>
      </c:catAx>
      <c:valAx>
        <c:axId val="1031571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3419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25732527"/>
        <c:axId val="30266152"/>
      </c:lineChart>
      <c:catAx>
        <c:axId val="2573252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66152"/>
        <c:crossesAt val="60"/>
        <c:auto val="0"/>
        <c:lblOffset val="100"/>
        <c:tickLblSkip val="6"/>
        <c:noMultiLvlLbl val="0"/>
      </c:catAx>
      <c:valAx>
        <c:axId val="3026615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73252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162.1</c:v>
                </c:pt>
                <c:pt idx="162">
                  <c:v>136.4</c:v>
                </c:pt>
                <c:pt idx="163">
                  <c:v>123.6</c:v>
                </c:pt>
                <c:pt idx="164">
                  <c:v>125.7</c:v>
                </c:pt>
                <c:pt idx="165">
                  <c:v>133.5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93.8</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101.1</c:v>
                </c:pt>
                <c:pt idx="73">
                  <c:v>120.7</c:v>
                </c:pt>
                <c:pt idx="74">
                  <c:v>116.9</c:v>
                </c:pt>
                <c:pt idx="75">
                  <c:v>110.4</c:v>
                </c:pt>
                <c:pt idx="76">
                  <c:v>108.1</c:v>
                </c:pt>
                <c:pt idx="77">
                  <c:v>107.3</c:v>
                </c:pt>
                <c:pt idx="78">
                  <c:v>109.1</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108.8</c:v>
                </c:pt>
                <c:pt idx="96">
                  <c:v>108.5</c:v>
                </c:pt>
                <c:pt idx="97">
                  <c:v>109.2</c:v>
                </c:pt>
                <c:pt idx="98">
                  <c:v>107.8</c:v>
                </c:pt>
                <c:pt idx="99">
                  <c:v>110.9</c:v>
                </c:pt>
                <c:pt idx="100">
                  <c:v>110.8</c:v>
                </c:pt>
                <c:pt idx="101">
                  <c:v>110.5</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120.1</c:v>
                </c:pt>
                <c:pt idx="136">
                  <c:v>118</c:v>
                </c:pt>
                <c:pt idx="137">
                  <c:v>120.7</c:v>
                </c:pt>
                <c:pt idx="138">
                  <c:v>120.8</c:v>
                </c:pt>
                <c:pt idx="139">
                  <c:v>120.9</c:v>
                </c:pt>
                <c:pt idx="140">
                  <c:v>121.3</c:v>
                </c:pt>
                <c:pt idx="141">
                  <c:v>122.6</c:v>
                </c:pt>
                <c:pt idx="142">
                  <c:v>122.4</c:v>
                </c:pt>
                <c:pt idx="143">
                  <c:v>121.7</c:v>
                </c:pt>
                <c:pt idx="144">
                  <c:v>122.4</c:v>
                </c:pt>
                <c:pt idx="145">
                  <c:v>124.3</c:v>
                </c:pt>
                <c:pt idx="146">
                  <c:v>126</c:v>
                </c:pt>
                <c:pt idx="147">
                  <c:v>125.6</c:v>
                </c:pt>
                <c:pt idx="148">
                  <c:v>123.5</c:v>
                </c:pt>
                <c:pt idx="149">
                  <c:v>129.6</c:v>
                </c:pt>
                <c:pt idx="150">
                  <c:v>130.7</c:v>
                </c:pt>
                <c:pt idx="151">
                  <c:v>130.6</c:v>
                </c:pt>
                <c:pt idx="152">
                  <c:v>131.8</c:v>
                </c:pt>
                <c:pt idx="153">
                  <c:v>132.1</c:v>
                </c:pt>
                <c:pt idx="154">
                  <c:v>133.3</c:v>
                </c:pt>
                <c:pt idx="155">
                  <c:v>134.4</c:v>
                </c:pt>
                <c:pt idx="156">
                  <c:v>135.9</c:v>
                </c:pt>
                <c:pt idx="157">
                  <c:v>134</c:v>
                </c:pt>
                <c:pt idx="158">
                  <c:v>139.8</c:v>
                </c:pt>
                <c:pt idx="159">
                  <c:v>139.1</c:v>
                </c:pt>
                <c:pt idx="160">
                  <c:v>142.2</c:v>
                </c:pt>
                <c:pt idx="161">
                  <c:v>136</c:v>
                </c:pt>
                <c:pt idx="162">
                  <c:v>137.6</c:v>
                </c:pt>
                <c:pt idx="163">
                  <c:v>139.6</c:v>
                </c:pt>
                <c:pt idx="164">
                  <c:v>140.3</c:v>
                </c:pt>
                <c:pt idx="165">
                  <c:v>142.2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122.4</c:v>
                </c:pt>
                <c:pt idx="143">
                  <c:v>122.9</c:v>
                </c:pt>
                <c:pt idx="144">
                  <c:v>123.5</c:v>
                </c:pt>
                <c:pt idx="145">
                  <c:v>124.3</c:v>
                </c:pt>
                <c:pt idx="146">
                  <c:v>125.1</c:v>
                </c:pt>
                <c:pt idx="147">
                  <c:v>126</c:v>
                </c:pt>
                <c:pt idx="148">
                  <c:v>126.9</c:v>
                </c:pt>
                <c:pt idx="149">
                  <c:v>128.1</c:v>
                </c:pt>
                <c:pt idx="150">
                  <c:v>129.4</c:v>
                </c:pt>
                <c:pt idx="151">
                  <c:v>130.4</c:v>
                </c:pt>
                <c:pt idx="152">
                  <c:v>131.4</c:v>
                </c:pt>
                <c:pt idx="153">
                  <c:v>132.3</c:v>
                </c:pt>
                <c:pt idx="154">
                  <c:v>133.3</c:v>
                </c:pt>
                <c:pt idx="155">
                  <c:v>134.3</c:v>
                </c:pt>
                <c:pt idx="156">
                  <c:v>135.2</c:v>
                </c:pt>
                <c:pt idx="157">
                  <c:v>136.2</c:v>
                </c:pt>
                <c:pt idx="158">
                  <c:v>137.2</c:v>
                </c:pt>
                <c:pt idx="159">
                  <c:v>138</c:v>
                </c:pt>
                <c:pt idx="160">
                  <c:v>138.6</c:v>
                </c:pt>
                <c:pt idx="161">
                  <c:v>138.8</c:v>
                </c:pt>
                <c:pt idx="162">
                  <c:v>139.3</c:v>
                </c:pt>
                <c:pt idx="163">
                  <c:v>140</c:v>
                </c:pt>
                <c:pt idx="164">
                  <c:v>140.8</c:v>
                </c:pt>
                <c:pt idx="165">
                  <c:v>141.7</c:v>
                </c:pt>
              </c:numCache>
            </c:numRef>
          </c:val>
          <c:smooth val="0"/>
        </c:ser>
        <c:axId val="3959913"/>
        <c:axId val="35639218"/>
      </c:lineChart>
      <c:catAx>
        <c:axId val="39599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639218"/>
        <c:crossesAt val="60"/>
        <c:auto val="0"/>
        <c:lblOffset val="100"/>
        <c:tickLblSkip val="6"/>
        <c:noMultiLvlLbl val="0"/>
      </c:catAx>
      <c:valAx>
        <c:axId val="35639218"/>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9599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172.3</c:v>
                </c:pt>
                <c:pt idx="162">
                  <c:v>175.4</c:v>
                </c:pt>
                <c:pt idx="163">
                  <c:v>136.8</c:v>
                </c:pt>
                <c:pt idx="164">
                  <c:v>138.1</c:v>
                </c:pt>
                <c:pt idx="165">
                  <c:v>138.2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89.1</c:v>
                </c:pt>
                <c:pt idx="15">
                  <c:v>87.8</c:v>
                </c:pt>
                <c:pt idx="16">
                  <c:v>88.1</c:v>
                </c:pt>
                <c:pt idx="17">
                  <c:v>88.4</c:v>
                </c:pt>
                <c:pt idx="18">
                  <c:v>88.1</c:v>
                </c:pt>
                <c:pt idx="19">
                  <c:v>89.2</c:v>
                </c:pt>
                <c:pt idx="20">
                  <c:v>88.9</c:v>
                </c:pt>
                <c:pt idx="21">
                  <c:v>90.3</c:v>
                </c:pt>
                <c:pt idx="22">
                  <c:v>89.9</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108.9</c:v>
                </c:pt>
                <c:pt idx="86">
                  <c:v>110.3</c:v>
                </c:pt>
                <c:pt idx="87">
                  <c:v>110.4</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115.8</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127.8</c:v>
                </c:pt>
                <c:pt idx="132">
                  <c:v>128.5</c:v>
                </c:pt>
                <c:pt idx="133">
                  <c:v>129.7</c:v>
                </c:pt>
                <c:pt idx="134">
                  <c:v>128.7</c:v>
                </c:pt>
                <c:pt idx="135">
                  <c:v>128.9</c:v>
                </c:pt>
                <c:pt idx="136">
                  <c:v>129.3</c:v>
                </c:pt>
                <c:pt idx="137">
                  <c:v>131.3</c:v>
                </c:pt>
                <c:pt idx="138">
                  <c:v>131.4</c:v>
                </c:pt>
                <c:pt idx="139">
                  <c:v>132.8</c:v>
                </c:pt>
                <c:pt idx="140">
                  <c:v>131.9</c:v>
                </c:pt>
                <c:pt idx="141">
                  <c:v>133.5</c:v>
                </c:pt>
                <c:pt idx="142">
                  <c:v>132.4</c:v>
                </c:pt>
                <c:pt idx="143">
                  <c:v>130.4</c:v>
                </c:pt>
                <c:pt idx="144">
                  <c:v>133.5</c:v>
                </c:pt>
                <c:pt idx="145">
                  <c:v>133.2</c:v>
                </c:pt>
                <c:pt idx="146">
                  <c:v>134.3</c:v>
                </c:pt>
                <c:pt idx="147">
                  <c:v>133.9</c:v>
                </c:pt>
                <c:pt idx="148">
                  <c:v>135.1</c:v>
                </c:pt>
                <c:pt idx="149">
                  <c:v>134.2</c:v>
                </c:pt>
                <c:pt idx="150">
                  <c:v>135.6</c:v>
                </c:pt>
                <c:pt idx="151">
                  <c:v>136.2</c:v>
                </c:pt>
                <c:pt idx="152">
                  <c:v>135.5</c:v>
                </c:pt>
                <c:pt idx="153">
                  <c:v>136.7</c:v>
                </c:pt>
                <c:pt idx="154">
                  <c:v>138.6</c:v>
                </c:pt>
                <c:pt idx="155">
                  <c:v>142.9</c:v>
                </c:pt>
                <c:pt idx="156">
                  <c:v>140.5</c:v>
                </c:pt>
                <c:pt idx="157">
                  <c:v>141.5</c:v>
                </c:pt>
                <c:pt idx="158">
                  <c:v>142.1</c:v>
                </c:pt>
                <c:pt idx="159">
                  <c:v>143.5</c:v>
                </c:pt>
                <c:pt idx="160">
                  <c:v>143.5</c:v>
                </c:pt>
                <c:pt idx="161">
                  <c:v>145.5</c:v>
                </c:pt>
                <c:pt idx="162">
                  <c:v>144.7</c:v>
                </c:pt>
                <c:pt idx="163">
                  <c:v>145.6</c:v>
                </c:pt>
                <c:pt idx="164">
                  <c:v>148.1</c:v>
                </c:pt>
                <c:pt idx="165">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90.5</c:v>
                </c:pt>
                <c:pt idx="28">
                  <c:v>90.7</c:v>
                </c:pt>
                <c:pt idx="29">
                  <c:v>90.9</c:v>
                </c:pt>
                <c:pt idx="30">
                  <c:v>91</c:v>
                </c:pt>
                <c:pt idx="31">
                  <c:v>91.1</c:v>
                </c:pt>
                <c:pt idx="32">
                  <c:v>91.2</c:v>
                </c:pt>
                <c:pt idx="33">
                  <c:v>91.3</c:v>
                </c:pt>
                <c:pt idx="34">
                  <c:v>91.4</c:v>
                </c:pt>
                <c:pt idx="35">
                  <c:v>91.5</c:v>
                </c:pt>
                <c:pt idx="36">
                  <c:v>91.8</c:v>
                </c:pt>
                <c:pt idx="37">
                  <c:v>92.1</c:v>
                </c:pt>
                <c:pt idx="38">
                  <c:v>92.3</c:v>
                </c:pt>
                <c:pt idx="39">
                  <c:v>92.5</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104.6</c:v>
                </c:pt>
                <c:pt idx="77">
                  <c:v>105.2</c:v>
                </c:pt>
                <c:pt idx="78">
                  <c:v>105.7</c:v>
                </c:pt>
                <c:pt idx="79">
                  <c:v>106.2</c:v>
                </c:pt>
                <c:pt idx="80">
                  <c:v>106.7</c:v>
                </c:pt>
                <c:pt idx="81">
                  <c:v>107.2</c:v>
                </c:pt>
                <c:pt idx="82">
                  <c:v>107.6</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139.9</c:v>
                </c:pt>
                <c:pt idx="156">
                  <c:v>140.8</c:v>
                </c:pt>
                <c:pt idx="157">
                  <c:v>141.5</c:v>
                </c:pt>
                <c:pt idx="158">
                  <c:v>142.3</c:v>
                </c:pt>
                <c:pt idx="159">
                  <c:v>143.1</c:v>
                </c:pt>
                <c:pt idx="160">
                  <c:v>143.9</c:v>
                </c:pt>
                <c:pt idx="161">
                  <c:v>144.7</c:v>
                </c:pt>
                <c:pt idx="162">
                  <c:v>145.5</c:v>
                </c:pt>
                <c:pt idx="163">
                  <c:v>146.3</c:v>
                </c:pt>
                <c:pt idx="164">
                  <c:v>147.2</c:v>
                </c:pt>
                <c:pt idx="165">
                  <c:v>148</c:v>
                </c:pt>
              </c:numCache>
            </c:numRef>
          </c:val>
          <c:smooth val="0"/>
        </c:ser>
        <c:axId val="52317507"/>
        <c:axId val="1095516"/>
      </c:lineChart>
      <c:catAx>
        <c:axId val="5231750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5516"/>
        <c:crossesAt val="60"/>
        <c:auto val="0"/>
        <c:lblOffset val="100"/>
        <c:tickLblSkip val="6"/>
        <c:tickMarkSkip val="2"/>
        <c:noMultiLvlLbl val="0"/>
      </c:catAx>
      <c:valAx>
        <c:axId val="1095516"/>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231750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167.4</c:v>
                </c:pt>
                <c:pt idx="163">
                  <c:v>138.7</c:v>
                </c:pt>
                <c:pt idx="164">
                  <c:v>147.5</c:v>
                </c:pt>
                <c:pt idx="165">
                  <c:v>151.9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104.2</c:v>
                </c:pt>
                <c:pt idx="76">
                  <c:v>104.4</c:v>
                </c:pt>
                <c:pt idx="77">
                  <c:v>105.2</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c:v>
                </c:pt>
                <c:pt idx="109">
                  <c:v>120.6</c:v>
                </c:pt>
                <c:pt idx="110">
                  <c:v>121.7</c:v>
                </c:pt>
                <c:pt idx="111">
                  <c:v>121.4</c:v>
                </c:pt>
                <c:pt idx="112">
                  <c:v>121.8</c:v>
                </c:pt>
                <c:pt idx="113">
                  <c:v>122.2</c:v>
                </c:pt>
                <c:pt idx="114">
                  <c:v>122.3</c:v>
                </c:pt>
                <c:pt idx="115">
                  <c:v>123.7</c:v>
                </c:pt>
                <c:pt idx="116">
                  <c:v>124.2</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130.4</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136.8</c:v>
                </c:pt>
                <c:pt idx="143">
                  <c:v>136.7</c:v>
                </c:pt>
                <c:pt idx="144">
                  <c:v>137.6</c:v>
                </c:pt>
                <c:pt idx="145">
                  <c:v>139</c:v>
                </c:pt>
                <c:pt idx="146">
                  <c:v>139.9</c:v>
                </c:pt>
                <c:pt idx="147">
                  <c:v>140</c:v>
                </c:pt>
                <c:pt idx="148">
                  <c:v>139.9</c:v>
                </c:pt>
                <c:pt idx="149">
                  <c:v>140.6</c:v>
                </c:pt>
                <c:pt idx="150">
                  <c:v>141</c:v>
                </c:pt>
                <c:pt idx="151">
                  <c:v>142.1</c:v>
                </c:pt>
                <c:pt idx="152">
                  <c:v>141.2</c:v>
                </c:pt>
                <c:pt idx="153">
                  <c:v>141.6</c:v>
                </c:pt>
                <c:pt idx="154">
                  <c:v>143.9</c:v>
                </c:pt>
                <c:pt idx="155">
                  <c:v>145.7</c:v>
                </c:pt>
                <c:pt idx="156">
                  <c:v>146.5</c:v>
                </c:pt>
                <c:pt idx="157">
                  <c:v>146.9</c:v>
                </c:pt>
                <c:pt idx="158">
                  <c:v>147.1</c:v>
                </c:pt>
                <c:pt idx="159">
                  <c:v>148.3</c:v>
                </c:pt>
                <c:pt idx="160">
                  <c:v>149.5</c:v>
                </c:pt>
                <c:pt idx="161">
                  <c:v>149.7</c:v>
                </c:pt>
                <c:pt idx="162">
                  <c:v>151.5</c:v>
                </c:pt>
                <c:pt idx="163">
                  <c:v>151.7</c:v>
                </c:pt>
                <c:pt idx="164">
                  <c:v>153.6</c:v>
                </c:pt>
                <c:pt idx="165">
                  <c:v>154.9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66.7</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102.7</c:v>
                </c:pt>
                <c:pt idx="73">
                  <c:v>103</c:v>
                </c:pt>
                <c:pt idx="74">
                  <c:v>103.6</c:v>
                </c:pt>
                <c:pt idx="75">
                  <c:v>104.1</c:v>
                </c:pt>
                <c:pt idx="76">
                  <c:v>104.6</c:v>
                </c:pt>
                <c:pt idx="77">
                  <c:v>105.2</c:v>
                </c:pt>
                <c:pt idx="78">
                  <c:v>105.8</c:v>
                </c:pt>
                <c:pt idx="79">
                  <c:v>106.4</c:v>
                </c:pt>
                <c:pt idx="80">
                  <c:v>106.8</c:v>
                </c:pt>
                <c:pt idx="81">
                  <c:v>107.1</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130.2</c:v>
                </c:pt>
                <c:pt idx="131">
                  <c:v>130.3</c:v>
                </c:pt>
                <c:pt idx="132">
                  <c:v>130.5</c:v>
                </c:pt>
                <c:pt idx="133">
                  <c:v>130.8</c:v>
                </c:pt>
                <c:pt idx="134">
                  <c:v>131.1</c:v>
                </c:pt>
                <c:pt idx="135">
                  <c:v>131.6</c:v>
                </c:pt>
                <c:pt idx="136">
                  <c:v>132.6</c:v>
                </c:pt>
                <c:pt idx="137">
                  <c:v>133.8</c:v>
                </c:pt>
                <c:pt idx="138">
                  <c:v>134.6</c:v>
                </c:pt>
                <c:pt idx="139">
                  <c:v>135.2</c:v>
                </c:pt>
                <c:pt idx="140">
                  <c:v>136</c:v>
                </c:pt>
                <c:pt idx="141">
                  <c:v>136.6</c:v>
                </c:pt>
                <c:pt idx="142">
                  <c:v>136.9</c:v>
                </c:pt>
                <c:pt idx="143">
                  <c:v>137.2</c:v>
                </c:pt>
                <c:pt idx="144">
                  <c:v>137.9</c:v>
                </c:pt>
                <c:pt idx="145">
                  <c:v>138.8</c:v>
                </c:pt>
                <c:pt idx="146">
                  <c:v>139.5</c:v>
                </c:pt>
                <c:pt idx="147">
                  <c:v>139.9</c:v>
                </c:pt>
                <c:pt idx="148">
                  <c:v>140.2</c:v>
                </c:pt>
                <c:pt idx="149">
                  <c:v>140.6</c:v>
                </c:pt>
                <c:pt idx="150">
                  <c:v>141.1</c:v>
                </c:pt>
                <c:pt idx="151">
                  <c:v>141.5</c:v>
                </c:pt>
                <c:pt idx="152">
                  <c:v>141.8</c:v>
                </c:pt>
                <c:pt idx="153">
                  <c:v>142.5</c:v>
                </c:pt>
                <c:pt idx="154">
                  <c:v>143.8</c:v>
                </c:pt>
                <c:pt idx="155">
                  <c:v>145.2</c:v>
                </c:pt>
                <c:pt idx="156">
                  <c:v>146.2</c:v>
                </c:pt>
                <c:pt idx="157">
                  <c:v>146.8</c:v>
                </c:pt>
                <c:pt idx="158">
                  <c:v>147.5</c:v>
                </c:pt>
                <c:pt idx="159">
                  <c:v>148.3</c:v>
                </c:pt>
                <c:pt idx="160">
                  <c:v>149.2</c:v>
                </c:pt>
                <c:pt idx="161">
                  <c:v>150.1</c:v>
                </c:pt>
                <c:pt idx="162">
                  <c:v>151.1</c:v>
                </c:pt>
                <c:pt idx="163">
                  <c:v>152.2</c:v>
                </c:pt>
                <c:pt idx="164">
                  <c:v>153.4</c:v>
                </c:pt>
                <c:pt idx="165">
                  <c:v>154.6</c:v>
                </c:pt>
              </c:numCache>
            </c:numRef>
          </c:val>
          <c:smooth val="0"/>
        </c:ser>
        <c:axId val="9859645"/>
        <c:axId val="21627942"/>
      </c:lineChart>
      <c:catAx>
        <c:axId val="985964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627942"/>
        <c:crossesAt val="40"/>
        <c:auto val="0"/>
        <c:lblOffset val="100"/>
        <c:tickLblSkip val="6"/>
        <c:noMultiLvlLbl val="0"/>
      </c:catAx>
      <c:valAx>
        <c:axId val="21627942"/>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85964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246</c:v>
                </c:pt>
                <c:pt idx="162">
                  <c:v>220.7</c:v>
                </c:pt>
                <c:pt idx="163">
                  <c:v>216.6</c:v>
                </c:pt>
                <c:pt idx="164">
                  <c:v>201.5</c:v>
                </c:pt>
                <c:pt idx="165">
                  <c:v>202.5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84.8</c:v>
                </c:pt>
                <c:pt idx="45">
                  <c:v>85.2</c:v>
                </c:pt>
                <c:pt idx="46">
                  <c:v>86.5</c:v>
                </c:pt>
                <c:pt idx="47">
                  <c:v>86.9</c:v>
                </c:pt>
                <c:pt idx="48">
                  <c:v>87.6</c:v>
                </c:pt>
                <c:pt idx="49">
                  <c:v>88.4</c:v>
                </c:pt>
                <c:pt idx="50">
                  <c:v>88.9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109.5</c:v>
                </c:pt>
                <c:pt idx="76">
                  <c:v>109.8</c:v>
                </c:pt>
                <c:pt idx="77">
                  <c:v>111.6</c:v>
                </c:pt>
                <c:pt idx="78">
                  <c:v>111.2</c:v>
                </c:pt>
                <c:pt idx="79">
                  <c:v>113</c:v>
                </c:pt>
                <c:pt idx="80">
                  <c:v>113.8</c:v>
                </c:pt>
                <c:pt idx="81">
                  <c:v>115.2</c:v>
                </c:pt>
                <c:pt idx="82">
                  <c:v>116.7</c:v>
                </c:pt>
                <c:pt idx="83">
                  <c:v>116.8</c:v>
                </c:pt>
                <c:pt idx="84">
                  <c:v>118.4</c:v>
                </c:pt>
                <c:pt idx="85">
                  <c:v>119.1</c:v>
                </c:pt>
                <c:pt idx="86">
                  <c:v>120.1</c:v>
                </c:pt>
                <c:pt idx="87">
                  <c:v>121.7</c:v>
                </c:pt>
                <c:pt idx="88">
                  <c:v>121.9</c:v>
                </c:pt>
                <c:pt idx="89">
                  <c:v>122.5</c:v>
                </c:pt>
                <c:pt idx="90">
                  <c:v>123.9</c:v>
                </c:pt>
                <c:pt idx="91">
                  <c:v>124.7</c:v>
                </c:pt>
                <c:pt idx="92">
                  <c:v>126.2</c:v>
                </c:pt>
                <c:pt idx="93">
                  <c:v>126.6</c:v>
                </c:pt>
                <c:pt idx="94">
                  <c:v>127.1</c:v>
                </c:pt>
                <c:pt idx="95">
                  <c:v>129</c:v>
                </c:pt>
                <c:pt idx="96">
                  <c:v>129.2</c:v>
                </c:pt>
                <c:pt idx="97">
                  <c:v>129.9</c:v>
                </c:pt>
                <c:pt idx="98">
                  <c:v>131.4</c:v>
                </c:pt>
                <c:pt idx="99">
                  <c:v>131.5</c:v>
                </c:pt>
                <c:pt idx="100">
                  <c:v>133.4</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145.4</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159.9</c:v>
                </c:pt>
                <c:pt idx="127">
                  <c:v>159.5</c:v>
                </c:pt>
                <c:pt idx="128">
                  <c:v>161.4</c:v>
                </c:pt>
                <c:pt idx="129">
                  <c:v>161.3</c:v>
                </c:pt>
                <c:pt idx="130">
                  <c:v>162.8</c:v>
                </c:pt>
                <c:pt idx="131">
                  <c:v>163</c:v>
                </c:pt>
                <c:pt idx="132">
                  <c:v>165</c:v>
                </c:pt>
                <c:pt idx="133">
                  <c:v>165.4</c:v>
                </c:pt>
                <c:pt idx="134">
                  <c:v>166.7</c:v>
                </c:pt>
                <c:pt idx="135">
                  <c:v>166.6</c:v>
                </c:pt>
                <c:pt idx="136">
                  <c:v>168.2</c:v>
                </c:pt>
                <c:pt idx="137">
                  <c:v>173.3</c:v>
                </c:pt>
                <c:pt idx="138">
                  <c:v>173.3</c:v>
                </c:pt>
                <c:pt idx="139">
                  <c:v>174.8</c:v>
                </c:pt>
                <c:pt idx="140">
                  <c:v>175.1</c:v>
                </c:pt>
                <c:pt idx="141">
                  <c:v>176.5</c:v>
                </c:pt>
                <c:pt idx="142">
                  <c:v>175.9</c:v>
                </c:pt>
                <c:pt idx="143">
                  <c:v>178.3</c:v>
                </c:pt>
                <c:pt idx="144">
                  <c:v>179.2</c:v>
                </c:pt>
                <c:pt idx="145">
                  <c:v>181.3</c:v>
                </c:pt>
                <c:pt idx="146">
                  <c:v>180.9</c:v>
                </c:pt>
                <c:pt idx="147">
                  <c:v>182.6</c:v>
                </c:pt>
                <c:pt idx="148">
                  <c:v>185.1</c:v>
                </c:pt>
                <c:pt idx="149">
                  <c:v>185.9</c:v>
                </c:pt>
                <c:pt idx="150">
                  <c:v>186.8</c:v>
                </c:pt>
                <c:pt idx="151">
                  <c:v>187.6</c:v>
                </c:pt>
                <c:pt idx="152">
                  <c:v>189</c:v>
                </c:pt>
                <c:pt idx="153">
                  <c:v>191.6</c:v>
                </c:pt>
                <c:pt idx="154">
                  <c:v>195.4</c:v>
                </c:pt>
                <c:pt idx="155">
                  <c:v>196.2</c:v>
                </c:pt>
                <c:pt idx="156">
                  <c:v>198.3</c:v>
                </c:pt>
                <c:pt idx="157">
                  <c:v>199.6</c:v>
                </c:pt>
                <c:pt idx="158">
                  <c:v>202.4</c:v>
                </c:pt>
                <c:pt idx="159">
                  <c:v>204.5</c:v>
                </c:pt>
                <c:pt idx="160">
                  <c:v>204.3</c:v>
                </c:pt>
                <c:pt idx="161">
                  <c:v>206.5</c:v>
                </c:pt>
                <c:pt idx="162">
                  <c:v>208.1</c:v>
                </c:pt>
                <c:pt idx="163">
                  <c:v>209.9</c:v>
                </c:pt>
                <c:pt idx="164">
                  <c:v>213.7</c:v>
                </c:pt>
                <c:pt idx="165">
                  <c:v>215.3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74.5</c:v>
                </c:pt>
                <c:pt idx="30">
                  <c:v>75.2</c:v>
                </c:pt>
                <c:pt idx="31">
                  <c:v>75.9</c:v>
                </c:pt>
                <c:pt idx="32">
                  <c:v>76.4</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130.2</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149.6</c:v>
                </c:pt>
                <c:pt idx="118">
                  <c:v>150.6</c:v>
                </c:pt>
                <c:pt idx="119">
                  <c:v>151.5</c:v>
                </c:pt>
                <c:pt idx="120">
                  <c:v>152.4</c:v>
                </c:pt>
                <c:pt idx="121">
                  <c:v>153.5</c:v>
                </c:pt>
                <c:pt idx="122">
                  <c:v>155</c:v>
                </c:pt>
                <c:pt idx="123">
                  <c:v>156.4</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173.3</c:v>
                </c:pt>
                <c:pt idx="139">
                  <c:v>174.4</c:v>
                </c:pt>
                <c:pt idx="140">
                  <c:v>175.3</c:v>
                </c:pt>
                <c:pt idx="141">
                  <c:v>176</c:v>
                </c:pt>
                <c:pt idx="142">
                  <c:v>176.8</c:v>
                </c:pt>
                <c:pt idx="143">
                  <c:v>178</c:v>
                </c:pt>
                <c:pt idx="144">
                  <c:v>179.4</c:v>
                </c:pt>
                <c:pt idx="145">
                  <c:v>180.5</c:v>
                </c:pt>
                <c:pt idx="146">
                  <c:v>181.6</c:v>
                </c:pt>
                <c:pt idx="147">
                  <c:v>182.9</c:v>
                </c:pt>
                <c:pt idx="148">
                  <c:v>184.5</c:v>
                </c:pt>
                <c:pt idx="149">
                  <c:v>185.8</c:v>
                </c:pt>
                <c:pt idx="150">
                  <c:v>186.8</c:v>
                </c:pt>
                <c:pt idx="151">
                  <c:v>188</c:v>
                </c:pt>
                <c:pt idx="152">
                  <c:v>189.6</c:v>
                </c:pt>
                <c:pt idx="153">
                  <c:v>191.9</c:v>
                </c:pt>
                <c:pt idx="154">
                  <c:v>194.4</c:v>
                </c:pt>
                <c:pt idx="155">
                  <c:v>196.4</c:v>
                </c:pt>
                <c:pt idx="156">
                  <c:v>198.2</c:v>
                </c:pt>
                <c:pt idx="157">
                  <c:v>200</c:v>
                </c:pt>
                <c:pt idx="158">
                  <c:v>202</c:v>
                </c:pt>
                <c:pt idx="159">
                  <c:v>203.7</c:v>
                </c:pt>
                <c:pt idx="160">
                  <c:v>205</c:v>
                </c:pt>
                <c:pt idx="161">
                  <c:v>206.5</c:v>
                </c:pt>
                <c:pt idx="162">
                  <c:v>208.3</c:v>
                </c:pt>
                <c:pt idx="163">
                  <c:v>210.5</c:v>
                </c:pt>
                <c:pt idx="164">
                  <c:v>213</c:v>
                </c:pt>
                <c:pt idx="165">
                  <c:v>215.2</c:v>
                </c:pt>
              </c:numCache>
            </c:numRef>
          </c:val>
          <c:smooth val="0"/>
        </c:ser>
        <c:axId val="60433751"/>
        <c:axId val="7032848"/>
      </c:lineChart>
      <c:catAx>
        <c:axId val="6043375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7032848"/>
        <c:crossesAt val="40"/>
        <c:auto val="0"/>
        <c:lblOffset val="100"/>
        <c:tickLblSkip val="6"/>
        <c:noMultiLvlLbl val="0"/>
      </c:catAx>
      <c:valAx>
        <c:axId val="7032848"/>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4337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186.1</c:v>
                </c:pt>
                <c:pt idx="162">
                  <c:v>170.6</c:v>
                </c:pt>
                <c:pt idx="163">
                  <c:v>159.7</c:v>
                </c:pt>
                <c:pt idx="164">
                  <c:v>154.3</c:v>
                </c:pt>
                <c:pt idx="165">
                  <c:v>158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67.2</c:v>
                </c:pt>
                <c:pt idx="2">
                  <c:v>67.3</c:v>
                </c:pt>
                <c:pt idx="3">
                  <c:v>68.1</c:v>
                </c:pt>
                <c:pt idx="4">
                  <c:v>68.6</c:v>
                </c:pt>
                <c:pt idx="5">
                  <c:v>69.7</c:v>
                </c:pt>
                <c:pt idx="6">
                  <c:v>69</c:v>
                </c:pt>
                <c:pt idx="7">
                  <c:v>69.4</c:v>
                </c:pt>
                <c:pt idx="8">
                  <c:v>70.4</c:v>
                </c:pt>
                <c:pt idx="9">
                  <c:v>70.1</c:v>
                </c:pt>
                <c:pt idx="10">
                  <c:v>70.7</c:v>
                </c:pt>
                <c:pt idx="11">
                  <c:v>70.9</c:v>
                </c:pt>
                <c:pt idx="12">
                  <c:v>71.7</c:v>
                </c:pt>
                <c:pt idx="13">
                  <c:v>71.8</c:v>
                </c:pt>
                <c:pt idx="14">
                  <c:v>72.7</c:v>
                </c:pt>
                <c:pt idx="15">
                  <c:v>71.8</c:v>
                </c:pt>
                <c:pt idx="16">
                  <c:v>72.6</c:v>
                </c:pt>
                <c:pt idx="17">
                  <c:v>72.4</c:v>
                </c:pt>
                <c:pt idx="18">
                  <c:v>73.2</c:v>
                </c:pt>
                <c:pt idx="19">
                  <c:v>73.6</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84.2</c:v>
                </c:pt>
                <c:pt idx="39">
                  <c:v>86.3</c:v>
                </c:pt>
                <c:pt idx="40">
                  <c:v>86.6</c:v>
                </c:pt>
                <c:pt idx="41">
                  <c:v>86.7</c:v>
                </c:pt>
                <c:pt idx="42">
                  <c:v>88.1</c:v>
                </c:pt>
                <c:pt idx="43">
                  <c:v>87.9</c:v>
                </c:pt>
                <c:pt idx="44">
                  <c:v>88.7</c:v>
                </c:pt>
                <c:pt idx="45">
                  <c:v>89.4</c:v>
                </c:pt>
                <c:pt idx="46">
                  <c:v>90.1</c:v>
                </c:pt>
                <c:pt idx="47">
                  <c:v>91.1</c:v>
                </c:pt>
                <c:pt idx="48">
                  <c:v>89.2</c:v>
                </c:pt>
                <c:pt idx="49">
                  <c:v>90.7</c:v>
                </c:pt>
                <c:pt idx="50">
                  <c:v>92</c:v>
                </c:pt>
                <c:pt idx="51">
                  <c:v>90.9</c:v>
                </c:pt>
                <c:pt idx="52">
                  <c:v>92.5</c:v>
                </c:pt>
                <c:pt idx="53">
                  <c:v>91.9</c:v>
                </c:pt>
                <c:pt idx="54">
                  <c:v>93.3</c:v>
                </c:pt>
                <c:pt idx="55">
                  <c:v>93.5</c:v>
                </c:pt>
                <c:pt idx="56">
                  <c:v>93.7</c:v>
                </c:pt>
                <c:pt idx="57">
                  <c:v>94.8</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107.7</c:v>
                </c:pt>
                <c:pt idx="76">
                  <c:v>107.2</c:v>
                </c:pt>
                <c:pt idx="77">
                  <c:v>109.3</c:v>
                </c:pt>
                <c:pt idx="78">
                  <c:v>108.8</c:v>
                </c:pt>
                <c:pt idx="79">
                  <c:v>110.5</c:v>
                </c:pt>
                <c:pt idx="80">
                  <c:v>109.2</c:v>
                </c:pt>
                <c:pt idx="81">
                  <c:v>110.1</c:v>
                </c:pt>
                <c:pt idx="82">
                  <c:v>110.9</c:v>
                </c:pt>
                <c:pt idx="83">
                  <c:v>110</c:v>
                </c:pt>
                <c:pt idx="84">
                  <c:v>111</c:v>
                </c:pt>
                <c:pt idx="85">
                  <c:v>111.5</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117.9</c:v>
                </c:pt>
                <c:pt idx="104">
                  <c:v>117.5</c:v>
                </c:pt>
                <c:pt idx="105">
                  <c:v>118.4</c:v>
                </c:pt>
                <c:pt idx="106">
                  <c:v>118.1</c:v>
                </c:pt>
                <c:pt idx="107">
                  <c:v>118.3</c:v>
                </c:pt>
                <c:pt idx="108">
                  <c:v>119.2</c:v>
                </c:pt>
                <c:pt idx="109">
                  <c:v>119.4</c:v>
                </c:pt>
                <c:pt idx="110">
                  <c:v>120.3</c:v>
                </c:pt>
                <c:pt idx="111">
                  <c:v>119.9</c:v>
                </c:pt>
                <c:pt idx="112">
                  <c:v>121.2</c:v>
                </c:pt>
                <c:pt idx="113">
                  <c:v>121.4</c:v>
                </c:pt>
                <c:pt idx="114">
                  <c:v>121.9</c:v>
                </c:pt>
                <c:pt idx="115">
                  <c:v>122</c:v>
                </c:pt>
                <c:pt idx="116">
                  <c:v>122.1</c:v>
                </c:pt>
                <c:pt idx="117">
                  <c:v>123.1</c:v>
                </c:pt>
                <c:pt idx="118">
                  <c:v>123</c:v>
                </c:pt>
                <c:pt idx="119">
                  <c:v>124.2</c:v>
                </c:pt>
                <c:pt idx="120">
                  <c:v>125</c:v>
                </c:pt>
                <c:pt idx="121">
                  <c:v>124.8</c:v>
                </c:pt>
                <c:pt idx="122">
                  <c:v>126</c:v>
                </c:pt>
                <c:pt idx="123">
                  <c:v>128.2</c:v>
                </c:pt>
                <c:pt idx="124">
                  <c:v>128.1</c:v>
                </c:pt>
                <c:pt idx="125">
                  <c:v>127.5</c:v>
                </c:pt>
                <c:pt idx="126">
                  <c:v>129.4</c:v>
                </c:pt>
                <c:pt idx="127">
                  <c:v>128.8</c:v>
                </c:pt>
                <c:pt idx="128">
                  <c:v>130.7</c:v>
                </c:pt>
                <c:pt idx="129">
                  <c:v>130</c:v>
                </c:pt>
                <c:pt idx="130">
                  <c:v>130.2</c:v>
                </c:pt>
                <c:pt idx="131">
                  <c:v>130.2</c:v>
                </c:pt>
                <c:pt idx="132">
                  <c:v>132.8</c:v>
                </c:pt>
                <c:pt idx="133">
                  <c:v>131.3</c:v>
                </c:pt>
                <c:pt idx="134">
                  <c:v>131.7</c:v>
                </c:pt>
                <c:pt idx="135">
                  <c:v>132.1</c:v>
                </c:pt>
                <c:pt idx="136">
                  <c:v>132.1</c:v>
                </c:pt>
                <c:pt idx="137">
                  <c:v>139.6</c:v>
                </c:pt>
                <c:pt idx="138">
                  <c:v>135.8</c:v>
                </c:pt>
                <c:pt idx="139">
                  <c:v>136.4</c:v>
                </c:pt>
                <c:pt idx="140">
                  <c:v>137.8</c:v>
                </c:pt>
                <c:pt idx="141">
                  <c:v>138.3</c:v>
                </c:pt>
                <c:pt idx="142">
                  <c:v>138.2</c:v>
                </c:pt>
                <c:pt idx="143">
                  <c:v>140.2</c:v>
                </c:pt>
                <c:pt idx="144">
                  <c:v>139.6</c:v>
                </c:pt>
                <c:pt idx="145">
                  <c:v>141.8</c:v>
                </c:pt>
                <c:pt idx="146">
                  <c:v>141.3</c:v>
                </c:pt>
                <c:pt idx="147">
                  <c:v>142.7</c:v>
                </c:pt>
                <c:pt idx="148">
                  <c:v>143.6</c:v>
                </c:pt>
                <c:pt idx="149">
                  <c:v>145.1</c:v>
                </c:pt>
                <c:pt idx="150">
                  <c:v>146.1</c:v>
                </c:pt>
                <c:pt idx="151">
                  <c:v>146.6</c:v>
                </c:pt>
                <c:pt idx="152">
                  <c:v>147.9</c:v>
                </c:pt>
                <c:pt idx="153">
                  <c:v>148.6</c:v>
                </c:pt>
                <c:pt idx="154">
                  <c:v>152.3</c:v>
                </c:pt>
                <c:pt idx="155">
                  <c:v>152.1</c:v>
                </c:pt>
                <c:pt idx="156">
                  <c:v>152.4</c:v>
                </c:pt>
                <c:pt idx="157">
                  <c:v>155.2</c:v>
                </c:pt>
                <c:pt idx="158">
                  <c:v>157.3</c:v>
                </c:pt>
                <c:pt idx="159">
                  <c:v>157</c:v>
                </c:pt>
                <c:pt idx="160">
                  <c:v>158.2</c:v>
                </c:pt>
                <c:pt idx="161">
                  <c:v>159.3</c:v>
                </c:pt>
                <c:pt idx="162">
                  <c:v>158.3</c:v>
                </c:pt>
                <c:pt idx="163">
                  <c:v>161.3</c:v>
                </c:pt>
                <c:pt idx="164">
                  <c:v>161.7</c:v>
                </c:pt>
                <c:pt idx="165">
                  <c:v>164.3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115.1</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126.3</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132.6</c:v>
                </c:pt>
                <c:pt idx="136">
                  <c:v>133.3</c:v>
                </c:pt>
                <c:pt idx="137">
                  <c:v>134.3</c:v>
                </c:pt>
                <c:pt idx="138">
                  <c:v>135.3</c:v>
                </c:pt>
                <c:pt idx="139">
                  <c:v>136.3</c:v>
                </c:pt>
                <c:pt idx="140">
                  <c:v>137.2</c:v>
                </c:pt>
                <c:pt idx="141">
                  <c:v>138</c:v>
                </c:pt>
                <c:pt idx="142">
                  <c:v>138.7</c:v>
                </c:pt>
                <c:pt idx="143">
                  <c:v>139.5</c:v>
                </c:pt>
                <c:pt idx="144">
                  <c:v>140.3</c:v>
                </c:pt>
                <c:pt idx="145">
                  <c:v>141.1</c:v>
                </c:pt>
                <c:pt idx="146">
                  <c:v>141.9</c:v>
                </c:pt>
                <c:pt idx="147">
                  <c:v>142.8</c:v>
                </c:pt>
                <c:pt idx="148">
                  <c:v>143.8</c:v>
                </c:pt>
                <c:pt idx="149">
                  <c:v>144.9</c:v>
                </c:pt>
                <c:pt idx="150">
                  <c:v>145.9</c:v>
                </c:pt>
                <c:pt idx="151">
                  <c:v>147</c:v>
                </c:pt>
                <c:pt idx="152">
                  <c:v>148.2</c:v>
                </c:pt>
                <c:pt idx="153">
                  <c:v>149.5</c:v>
                </c:pt>
                <c:pt idx="154">
                  <c:v>150.9</c:v>
                </c:pt>
                <c:pt idx="155">
                  <c:v>152.1</c:v>
                </c:pt>
                <c:pt idx="156">
                  <c:v>153.4</c:v>
                </c:pt>
                <c:pt idx="157">
                  <c:v>154.7</c:v>
                </c:pt>
                <c:pt idx="158">
                  <c:v>156</c:v>
                </c:pt>
                <c:pt idx="159">
                  <c:v>157</c:v>
                </c:pt>
                <c:pt idx="160">
                  <c:v>158</c:v>
                </c:pt>
                <c:pt idx="161">
                  <c:v>158.9</c:v>
                </c:pt>
                <c:pt idx="162">
                  <c:v>159.8</c:v>
                </c:pt>
                <c:pt idx="163">
                  <c:v>161</c:v>
                </c:pt>
                <c:pt idx="164">
                  <c:v>162.2</c:v>
                </c:pt>
                <c:pt idx="165">
                  <c:v>163.5</c:v>
                </c:pt>
              </c:numCache>
            </c:numRef>
          </c:val>
          <c:smooth val="0"/>
        </c:ser>
        <c:axId val="63295633"/>
        <c:axId val="32789786"/>
      </c:lineChart>
      <c:catAx>
        <c:axId val="6329563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32789786"/>
        <c:crossesAt val="40"/>
        <c:auto val="0"/>
        <c:lblOffset val="100"/>
        <c:tickLblSkip val="6"/>
        <c:noMultiLvlLbl val="0"/>
      </c:catAx>
      <c:valAx>
        <c:axId val="32789786"/>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329563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8-10/07 - </v>
      </c>
      <c r="E2" s="81" t="str">
        <f>IF($I$5&lt;3,IF($I$5=2,12,11),$I$5-2)&amp;IF($I$5&lt;3,"/"&amp;RIGHT($I$4-3,2),)&amp;"-"&amp;$I$5&amp;"/"&amp;RIGHT($I$4-2,2)&amp;" - "</f>
        <v>8-10/06 - </v>
      </c>
      <c r="F2" s="20"/>
      <c r="G2" s="24"/>
    </row>
    <row r="3" spans="1:7" ht="13.5" thickBot="1">
      <c r="A3" s="22"/>
      <c r="B3" s="28"/>
      <c r="C3" s="57" t="str">
        <f>I5&amp;"/"&amp;I4</f>
        <v>10/2008</v>
      </c>
      <c r="D3" s="87" t="str">
        <f>IF($I$5&lt;3,IF($I$5=2,12,11),$I$5-2)&amp;IF($I$5&lt;3,"/"&amp;RIGHT($I$4-1,2),)&amp;"-"&amp;$I$5&amp;"/"&amp;RIGHT($I$4,2)</f>
        <v>8-10/08</v>
      </c>
      <c r="E3" s="85" t="str">
        <f>IF($I$5&lt;3,IF($I$5=2,12,11),$I$5-2)&amp;IF($I$5&lt;3,"/"&amp;RIGHT($I$4-2,2),)&amp;"-"&amp;$I$5&amp;"/"&amp;RIGHT($I$4-1,2)</f>
        <v>8-10/07</v>
      </c>
      <c r="F3" s="20"/>
      <c r="G3" s="24"/>
    </row>
    <row r="4" spans="1:9" ht="14.25">
      <c r="A4" s="37"/>
      <c r="B4" s="26" t="s">
        <v>137</v>
      </c>
      <c r="C4" s="86">
        <f>LOOKUP(100000000,Taulukko!D:D)</f>
        <v>145.4</v>
      </c>
      <c r="D4" s="88">
        <f>LOOKUP(100000000,Muutos!C:C)</f>
        <v>7.912416023886556</v>
      </c>
      <c r="E4" s="91">
        <f>INDEX(Muutos!C:C,MATCH(LOOKUP(100000000,Muutos!C:C),Muutos!C:C,0)-12)</f>
        <v>5.485564304461937</v>
      </c>
      <c r="F4" s="84"/>
      <c r="G4" s="24"/>
      <c r="H4" s="59" t="s">
        <v>158</v>
      </c>
      <c r="I4" s="60">
        <v>2008</v>
      </c>
    </row>
    <row r="5" spans="1:9" ht="15" thickBot="1">
      <c r="A5" s="70" t="s">
        <v>26</v>
      </c>
      <c r="B5" s="77" t="s">
        <v>138</v>
      </c>
      <c r="C5" s="79">
        <f>LOOKUP(100000000,Taulukko!H:H)</f>
        <v>126.8</v>
      </c>
      <c r="D5" s="89">
        <f>LOOKUP(100000000,Muutos!F:F)</f>
        <v>2.82225237449119</v>
      </c>
      <c r="E5" s="92">
        <f>INDEX(Muutos!F:F,MATCH(LOOKUP(100000000,Muutos!F:F),Muutos!F:F,0)-12)</f>
        <v>5.738880918220947</v>
      </c>
      <c r="F5" s="71"/>
      <c r="G5" s="69"/>
      <c r="H5" s="61" t="s">
        <v>159</v>
      </c>
      <c r="I5" s="62">
        <v>10</v>
      </c>
    </row>
    <row r="6" spans="1:7" ht="14.25">
      <c r="A6" s="21" t="s">
        <v>28</v>
      </c>
      <c r="B6" s="26" t="s">
        <v>139</v>
      </c>
      <c r="C6" s="80">
        <f>LOOKUP(100000000,Taulukko!L:L)</f>
        <v>195.3</v>
      </c>
      <c r="D6" s="90">
        <f>LOOKUP(100000000,Muutos!I:I)</f>
        <v>14.894505953624389</v>
      </c>
      <c r="E6" s="93">
        <f>INDEX(Muutos!I:I,MATCH(LOOKUP(100000000,Muutos!I:I),Muutos!I:I,0)-12)</f>
        <v>10.121923165401439</v>
      </c>
      <c r="F6" s="20"/>
      <c r="G6" s="69"/>
    </row>
    <row r="7" spans="1:7" ht="14.25">
      <c r="A7" s="21" t="s">
        <v>30</v>
      </c>
      <c r="B7" s="26" t="s">
        <v>140</v>
      </c>
      <c r="C7" s="80">
        <f>LOOKUP(100000000,Taulukko!P:P)</f>
        <v>148.3</v>
      </c>
      <c r="D7" s="90">
        <f>LOOKUP(100000000,Muutos!L:L)</f>
        <v>9.132420091324201</v>
      </c>
      <c r="E7" s="93">
        <f>INDEX(Muutos!L:L,MATCH(LOOKUP(100000000,Muutos!L:L),Muutos!L:L,0)-12)</f>
        <v>5.985736118186449</v>
      </c>
      <c r="F7" s="20"/>
      <c r="G7" s="69"/>
    </row>
    <row r="8" spans="1:7" ht="14.25">
      <c r="A8" s="21" t="s">
        <v>32</v>
      </c>
      <c r="B8" s="26" t="s">
        <v>141</v>
      </c>
      <c r="C8" s="80">
        <f>LOOKUP(100000000,Taulukko!T:T)</f>
        <v>133.5</v>
      </c>
      <c r="D8" s="90">
        <f>LOOKUP(100000000,Muutos!O:O)</f>
        <v>6.540495407737267</v>
      </c>
      <c r="E8" s="93">
        <f>INDEX(Muutos!O:O,MATCH(LOOKUP(100000000,Muutos!O:O),Muutos!O:O,0)-12)</f>
        <v>8.060150375939852</v>
      </c>
      <c r="F8" s="20"/>
      <c r="G8" s="69"/>
    </row>
    <row r="9" spans="1:7" ht="14.25">
      <c r="A9" s="21" t="s">
        <v>34</v>
      </c>
      <c r="B9" s="26" t="s">
        <v>142</v>
      </c>
      <c r="C9" s="80">
        <f>LOOKUP(100000000,Taulukko!X:X)</f>
        <v>138.2</v>
      </c>
      <c r="D9" s="90">
        <f>LOOKUP(100000000,Muutos!R:R)</f>
        <v>7.830853563038357</v>
      </c>
      <c r="E9" s="93">
        <f>INDEX(Muutos!R:R,MATCH(LOOKUP(100000000,Muutos!R:R),Muutos!R:R,0)-12)</f>
        <v>1.4297061159650608</v>
      </c>
      <c r="F9" s="20"/>
      <c r="G9" s="69"/>
    </row>
    <row r="10" spans="1:7" ht="14.25">
      <c r="A10" s="21" t="s">
        <v>39</v>
      </c>
      <c r="B10" s="26" t="s">
        <v>143</v>
      </c>
      <c r="C10" s="80">
        <f>LOOKUP(100000000,Taulukko!AB:AB)</f>
        <v>151.9</v>
      </c>
      <c r="D10" s="90">
        <f>LOOKUP(100000000,Muutos!U:U)</f>
        <v>8.012820512820513</v>
      </c>
      <c r="E10" s="93">
        <f>INDEX(Muutos!U:U,MATCH(LOOKUP(100000000,Muutos!U:U),Muutos!U:U,0)-12)</f>
        <v>3.5222052067381195</v>
      </c>
      <c r="F10" s="20"/>
      <c r="G10" s="69"/>
    </row>
    <row r="11" spans="1:7" ht="14.25">
      <c r="A11" s="21" t="s">
        <v>41</v>
      </c>
      <c r="B11" s="26" t="s">
        <v>144</v>
      </c>
      <c r="C11" s="80">
        <f>LOOKUP(100000000,Taulukko!AF:AF)</f>
        <v>202.5</v>
      </c>
      <c r="D11" s="90">
        <f>LOOKUP(100000000,Muutos!X:X)</f>
        <v>12.102601156069364</v>
      </c>
      <c r="E11" s="93">
        <f>INDEX(Muutos!X:X,MATCH(LOOKUP(100000000,Muutos!X:X),Muutos!X:X,0)-12)</f>
        <v>7.16221447928765</v>
      </c>
      <c r="F11" s="20"/>
      <c r="G11" s="69"/>
    </row>
    <row r="12" spans="1:7" ht="14.25">
      <c r="A12" s="21" t="s">
        <v>43</v>
      </c>
      <c r="B12" s="26" t="s">
        <v>145</v>
      </c>
      <c r="C12" s="80">
        <f>LOOKUP(100000000,Taulukko!AJ:AJ)</f>
        <v>158</v>
      </c>
      <c r="D12" s="90">
        <f>LOOKUP(100000000,Muutos!AA:AA)</f>
        <v>9.972041006523753</v>
      </c>
      <c r="E12" s="93">
        <f>INDEX(Muutos!AA:AA,MATCH(LOOKUP(100000000,Muutos!AA:AA),Muutos!AA:AA,0)-12)</f>
        <v>7.139291063404898</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5"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69.5</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67.2</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71.3</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70.8</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72.8</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72.5</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73.3</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70.7</v>
      </c>
      <c r="AL13" s="29">
        <v>70.7</v>
      </c>
      <c r="AM13" s="54" t="s">
        <v>122</v>
      </c>
    </row>
    <row r="14" spans="1:39" ht="12.75">
      <c r="A14" s="3" t="s">
        <v>96</v>
      </c>
      <c r="B14" s="1" t="s">
        <v>123</v>
      </c>
      <c r="D14" s="29">
        <v>80.4</v>
      </c>
      <c r="E14" s="29">
        <v>78.6</v>
      </c>
      <c r="F14" s="29">
        <v>78.5</v>
      </c>
      <c r="G14" s="29"/>
      <c r="H14" s="29">
        <v>79.5</v>
      </c>
      <c r="I14" s="29">
        <v>78</v>
      </c>
      <c r="J14" s="29">
        <v>78.2</v>
      </c>
      <c r="K14" s="29"/>
      <c r="L14" s="29">
        <v>71.7</v>
      </c>
      <c r="M14" s="29">
        <v>62.1</v>
      </c>
      <c r="N14" s="29">
        <v>60.8</v>
      </c>
      <c r="O14" s="29"/>
      <c r="P14" s="29">
        <v>78.7</v>
      </c>
      <c r="Q14" s="29">
        <v>74.5</v>
      </c>
      <c r="R14" s="29">
        <v>73.9</v>
      </c>
      <c r="T14" s="29">
        <v>85.1</v>
      </c>
      <c r="U14" s="29">
        <v>86.2</v>
      </c>
      <c r="V14" s="29">
        <v>86.6</v>
      </c>
      <c r="W14" s="29"/>
      <c r="X14" s="29">
        <v>88.4</v>
      </c>
      <c r="Y14" s="29">
        <v>87.4</v>
      </c>
      <c r="Z14" s="29">
        <v>86.8</v>
      </c>
      <c r="AA14" s="29"/>
      <c r="AB14" s="29">
        <v>72.2</v>
      </c>
      <c r="AC14" s="29">
        <v>64.9</v>
      </c>
      <c r="AD14" s="29">
        <v>64.7</v>
      </c>
      <c r="AE14" s="29"/>
      <c r="AF14" s="29">
        <v>67.8</v>
      </c>
      <c r="AG14" s="29">
        <v>65.2</v>
      </c>
      <c r="AH14" s="29">
        <v>65</v>
      </c>
      <c r="AI14" s="29"/>
      <c r="AJ14" s="29">
        <v>72.2</v>
      </c>
      <c r="AK14" s="29">
        <v>70.9</v>
      </c>
      <c r="AL14" s="29">
        <v>71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74.2</v>
      </c>
      <c r="R15" s="34">
        <v>74.2</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74.3</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80.1</v>
      </c>
      <c r="J17" s="29">
        <v>79.4</v>
      </c>
      <c r="K17" s="29">
        <v>8.1</v>
      </c>
      <c r="L17" s="29">
        <v>55.3</v>
      </c>
      <c r="M17" s="29">
        <v>63.4</v>
      </c>
      <c r="N17" s="29">
        <v>62.7</v>
      </c>
      <c r="O17" s="29">
        <v>8.2</v>
      </c>
      <c r="P17" s="29">
        <v>75.2</v>
      </c>
      <c r="Q17" s="29">
        <v>75.3</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74.9</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v>
      </c>
      <c r="V19" s="29">
        <v>84.9</v>
      </c>
      <c r="W19" s="29">
        <v>5.6</v>
      </c>
      <c r="X19" s="29">
        <v>86.1</v>
      </c>
      <c r="Y19" s="29">
        <v>88.1</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76.9</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73.6</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78.4</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69.7</v>
      </c>
      <c r="N25" s="29">
        <v>67.6</v>
      </c>
      <c r="O25" s="29">
        <v>7.5</v>
      </c>
      <c r="P25" s="29">
        <v>75.8</v>
      </c>
      <c r="Q25" s="29">
        <v>79</v>
      </c>
      <c r="R25" s="29">
        <v>78.5</v>
      </c>
      <c r="S25" s="29">
        <v>-5.4</v>
      </c>
      <c r="T25" s="29">
        <v>78</v>
      </c>
      <c r="U25" s="29">
        <v>82.9</v>
      </c>
      <c r="V25" s="29">
        <v>83.3</v>
      </c>
      <c r="W25" s="29">
        <v>3.5</v>
      </c>
      <c r="X25" s="29">
        <v>85.8</v>
      </c>
      <c r="Y25" s="29">
        <v>89.9</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79.2</v>
      </c>
      <c r="R27" s="34">
        <v>79.2</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68.5</v>
      </c>
      <c r="N29" s="29">
        <v>69</v>
      </c>
      <c r="O29" s="29">
        <v>3.1</v>
      </c>
      <c r="P29" s="29">
        <v>77.5</v>
      </c>
      <c r="Q29" s="29">
        <v>77.7</v>
      </c>
      <c r="R29" s="29">
        <v>80</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69.3</v>
      </c>
      <c r="N30" s="29">
        <v>69.5</v>
      </c>
      <c r="O30" s="29">
        <v>6.6</v>
      </c>
      <c r="P30" s="29">
        <v>77.2</v>
      </c>
      <c r="Q30" s="29">
        <v>79.5</v>
      </c>
      <c r="R30" s="29">
        <v>80.5</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80.9</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69.1</v>
      </c>
      <c r="N32" s="29">
        <v>70.8</v>
      </c>
      <c r="O32" s="29">
        <v>5.3</v>
      </c>
      <c r="P32" s="29">
        <v>93.6</v>
      </c>
      <c r="Q32" s="29">
        <v>80.2</v>
      </c>
      <c r="R32" s="29">
        <v>81.3</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74.5</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82.1</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83</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83.5</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74.3</v>
      </c>
      <c r="N38" s="29">
        <v>76.2</v>
      </c>
      <c r="O38" s="29">
        <v>5.5</v>
      </c>
      <c r="P38" s="29">
        <v>86.7</v>
      </c>
      <c r="Q38" s="29">
        <v>83.4</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85.3</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77.9</v>
      </c>
      <c r="N41" s="29">
        <v>79.1</v>
      </c>
      <c r="O41" s="29">
        <v>10.5</v>
      </c>
      <c r="P41" s="29">
        <v>85.6</v>
      </c>
      <c r="Q41" s="29">
        <v>85.8</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84.2</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86.6</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80.4</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87.4</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86.7</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83.9</v>
      </c>
      <c r="N45" s="29">
        <v>81.8</v>
      </c>
      <c r="O45" s="29">
        <v>9.9</v>
      </c>
      <c r="P45" s="29">
        <v>92.9</v>
      </c>
      <c r="Q45" s="29">
        <v>88.6</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88.7</v>
      </c>
      <c r="R46" s="29">
        <v>88.7</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84.2</v>
      </c>
      <c r="N48" s="29">
        <v>84.2</v>
      </c>
      <c r="O48" s="29">
        <v>8</v>
      </c>
      <c r="P48" s="29">
        <v>84</v>
      </c>
      <c r="Q48" s="29">
        <v>89.8</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89.9</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86.9</v>
      </c>
      <c r="N50" s="29">
        <v>85.6</v>
      </c>
      <c r="O50" s="29">
        <v>9</v>
      </c>
      <c r="P50" s="29">
        <v>94.5</v>
      </c>
      <c r="Q50" s="29">
        <v>91</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91.3</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89.2</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91.6</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87.5</v>
      </c>
      <c r="N54" s="29">
        <v>87.3</v>
      </c>
      <c r="O54" s="29">
        <v>7.4</v>
      </c>
      <c r="P54" s="29">
        <v>90.5</v>
      </c>
      <c r="Q54" s="29">
        <v>93.1</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90.9</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92.9</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94.7</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95.8</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93.3</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90.9</v>
      </c>
      <c r="N61" s="29">
        <v>92.6</v>
      </c>
      <c r="O61" s="29">
        <v>6.9</v>
      </c>
      <c r="P61" s="29">
        <v>91.1</v>
      </c>
      <c r="Q61" s="29">
        <v>96.2</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93.3</v>
      </c>
      <c r="N62" s="29">
        <v>93.5</v>
      </c>
      <c r="O62" s="29">
        <v>6.5</v>
      </c>
      <c r="P62" s="29">
        <v>100.6</v>
      </c>
      <c r="Q62" s="29">
        <v>96.9</v>
      </c>
      <c r="R62" s="29">
        <v>96.6</v>
      </c>
      <c r="S62" s="29">
        <v>2.8</v>
      </c>
      <c r="T62" s="29">
        <v>92</v>
      </c>
      <c r="U62" s="29">
        <v>93.8</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96.3</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97.4</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97.9</v>
      </c>
      <c r="N66" s="29">
        <v>97.7</v>
      </c>
      <c r="O66" s="29">
        <v>5.2</v>
      </c>
      <c r="P66" s="29">
        <v>95.2</v>
      </c>
      <c r="Q66" s="29">
        <v>98.3</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103.7</v>
      </c>
      <c r="N68" s="29">
        <v>99.5</v>
      </c>
      <c r="O68" s="29">
        <v>7.6</v>
      </c>
      <c r="P68" s="29">
        <v>118.5</v>
      </c>
      <c r="Q68" s="29">
        <v>100.3</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104.2</v>
      </c>
      <c r="N71" s="29">
        <v>101.5</v>
      </c>
      <c r="O71" s="29">
        <v>5.8</v>
      </c>
      <c r="P71" s="29">
        <v>96.1</v>
      </c>
      <c r="Q71" s="29">
        <v>101.4</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101.8</v>
      </c>
      <c r="N72" s="29">
        <v>102.6</v>
      </c>
      <c r="O72" s="29">
        <v>5.3</v>
      </c>
      <c r="P72" s="29">
        <v>94.2</v>
      </c>
      <c r="Q72" s="29">
        <v>101.3</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102.2</v>
      </c>
      <c r="N73" s="29">
        <v>103.7</v>
      </c>
      <c r="O73" s="29">
        <v>6</v>
      </c>
      <c r="P73" s="29">
        <v>96.6</v>
      </c>
      <c r="Q73" s="29">
        <v>102</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106.6</v>
      </c>
      <c r="N74" s="29">
        <v>104.9</v>
      </c>
      <c r="O74" s="29">
        <v>6.3</v>
      </c>
      <c r="P74" s="29">
        <v>106.9</v>
      </c>
      <c r="Q74" s="29">
        <v>103.3</v>
      </c>
      <c r="R74" s="29">
        <v>102.8</v>
      </c>
      <c r="S74" s="29">
        <v>11.6</v>
      </c>
      <c r="T74" s="29">
        <v>102.6</v>
      </c>
      <c r="U74" s="29">
        <v>104.1</v>
      </c>
      <c r="V74" s="29">
        <v>102</v>
      </c>
      <c r="W74" s="29">
        <v>3.6</v>
      </c>
      <c r="X74" s="29">
        <v>100.6</v>
      </c>
      <c r="Y74" s="29">
        <v>102.4</v>
      </c>
      <c r="Z74" s="29">
        <v>102.3</v>
      </c>
      <c r="AA74" s="29">
        <v>6.7</v>
      </c>
      <c r="AB74" s="29">
        <v>111.6</v>
      </c>
      <c r="AC74" s="29">
        <v>102.9</v>
      </c>
      <c r="AD74" s="29">
        <v>102.4</v>
      </c>
      <c r="AE74" s="29">
        <v>9.7</v>
      </c>
      <c r="AF74" s="29">
        <v>107.4</v>
      </c>
      <c r="AG74" s="29">
        <v>105</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105.8</v>
      </c>
      <c r="N75" s="34">
        <v>106.1</v>
      </c>
      <c r="O75" s="34">
        <v>7.2</v>
      </c>
      <c r="P75" s="34">
        <v>97.8</v>
      </c>
      <c r="Q75" s="34">
        <v>103.1</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104.3</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109.2</v>
      </c>
      <c r="N77" s="29">
        <v>107.6</v>
      </c>
      <c r="O77" s="29">
        <v>4.6</v>
      </c>
      <c r="P77" s="29">
        <v>103.6</v>
      </c>
      <c r="Q77" s="29">
        <v>104.1</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104.7</v>
      </c>
      <c r="K78" s="29">
        <v>8.8</v>
      </c>
      <c r="L78" s="29">
        <v>92.1</v>
      </c>
      <c r="M78" s="29">
        <v>107.8</v>
      </c>
      <c r="N78" s="29">
        <v>108.1</v>
      </c>
      <c r="O78" s="29">
        <v>6.4</v>
      </c>
      <c r="P78" s="29">
        <v>101.3</v>
      </c>
      <c r="Q78" s="29">
        <v>104.6</v>
      </c>
      <c r="R78" s="29">
        <v>104.7</v>
      </c>
      <c r="S78" s="29">
        <v>11.2</v>
      </c>
      <c r="T78" s="29">
        <v>112.3</v>
      </c>
      <c r="U78" s="29">
        <v>110.4</v>
      </c>
      <c r="V78" s="29">
        <v>103.3</v>
      </c>
      <c r="W78" s="29">
        <v>6.1</v>
      </c>
      <c r="X78" s="29">
        <v>101.6</v>
      </c>
      <c r="Y78" s="29">
        <v>104.9</v>
      </c>
      <c r="Z78" s="29">
        <v>104.1</v>
      </c>
      <c r="AA78" s="29">
        <v>5.5</v>
      </c>
      <c r="AB78" s="29">
        <v>102.4</v>
      </c>
      <c r="AC78" s="29">
        <v>104.2</v>
      </c>
      <c r="AD78" s="29">
        <v>104.1</v>
      </c>
      <c r="AE78" s="29">
        <v>13.1</v>
      </c>
      <c r="AF78" s="29">
        <v>106.8</v>
      </c>
      <c r="AG78" s="29">
        <v>109.5</v>
      </c>
      <c r="AH78" s="29">
        <v>109.1</v>
      </c>
      <c r="AI78" s="29">
        <v>9.8</v>
      </c>
      <c r="AJ78" s="29">
        <v>104.2</v>
      </c>
      <c r="AK78" s="29">
        <v>107.7</v>
      </c>
      <c r="AL78" s="29">
        <v>107.3</v>
      </c>
      <c r="AM78" s="36" t="s">
        <v>110</v>
      </c>
    </row>
    <row r="79" spans="1:39" ht="12.75">
      <c r="A79" s="3">
        <v>2001</v>
      </c>
      <c r="B79" s="14" t="s">
        <v>111</v>
      </c>
      <c r="C79" s="29">
        <v>7.2</v>
      </c>
      <c r="D79" s="29">
        <v>105.6</v>
      </c>
      <c r="E79" s="29">
        <v>106</v>
      </c>
      <c r="F79" s="29">
        <v>106.4</v>
      </c>
      <c r="G79" s="29">
        <v>8.4</v>
      </c>
      <c r="H79" s="29">
        <v>105.2</v>
      </c>
      <c r="I79" s="29">
        <v>104.4</v>
      </c>
      <c r="J79" s="29">
        <v>105.1</v>
      </c>
      <c r="K79" s="29">
        <v>9.8</v>
      </c>
      <c r="L79" s="29">
        <v>101.9</v>
      </c>
      <c r="M79" s="29">
        <v>106.8</v>
      </c>
      <c r="N79" s="29">
        <v>108.5</v>
      </c>
      <c r="O79" s="29">
        <v>5.1</v>
      </c>
      <c r="P79" s="29">
        <v>107.4</v>
      </c>
      <c r="Q79" s="29">
        <v>104.1</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109.8</v>
      </c>
      <c r="AH79" s="29">
        <v>110.1</v>
      </c>
      <c r="AI79" s="29">
        <v>8.3</v>
      </c>
      <c r="AJ79" s="29">
        <v>108.3</v>
      </c>
      <c r="AK79" s="29">
        <v>107.2</v>
      </c>
      <c r="AL79" s="29">
        <v>107.9</v>
      </c>
      <c r="AM79" s="36" t="s">
        <v>112</v>
      </c>
    </row>
    <row r="80" spans="1:39" ht="12.75">
      <c r="A80" s="36" t="s">
        <v>134</v>
      </c>
      <c r="B80" s="14" t="s">
        <v>113</v>
      </c>
      <c r="C80" s="29">
        <v>6.8</v>
      </c>
      <c r="D80" s="29">
        <v>130.1</v>
      </c>
      <c r="E80" s="29">
        <v>107.1</v>
      </c>
      <c r="F80" s="29">
        <v>106.8</v>
      </c>
      <c r="G80" s="29">
        <v>4.7</v>
      </c>
      <c r="H80" s="29">
        <v>138.5</v>
      </c>
      <c r="I80" s="29">
        <v>107.5</v>
      </c>
      <c r="J80" s="29">
        <v>105.4</v>
      </c>
      <c r="K80" s="29">
        <v>8</v>
      </c>
      <c r="L80" s="29">
        <v>142.4</v>
      </c>
      <c r="M80" s="29">
        <v>110.9</v>
      </c>
      <c r="N80" s="29">
        <v>109</v>
      </c>
      <c r="O80" s="29">
        <v>5.2</v>
      </c>
      <c r="P80" s="29">
        <v>124.7</v>
      </c>
      <c r="Q80" s="29">
        <v>105.5</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111.6</v>
      </c>
      <c r="AH80" s="29">
        <v>111</v>
      </c>
      <c r="AI80" s="29">
        <v>9.6</v>
      </c>
      <c r="AJ80" s="29">
        <v>129.3</v>
      </c>
      <c r="AK80" s="29">
        <v>109.3</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108.8</v>
      </c>
      <c r="N81" s="29">
        <v>109.4</v>
      </c>
      <c r="O81" s="29">
        <v>5.9</v>
      </c>
      <c r="P81" s="29">
        <v>111.8</v>
      </c>
      <c r="Q81" s="29">
        <v>106</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107.3</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110.5</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108.7</v>
      </c>
      <c r="R85" s="29">
        <v>108.2</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108.2</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109.5</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112.2</v>
      </c>
      <c r="N88" s="29">
        <v>109.7</v>
      </c>
      <c r="O88" s="29">
        <v>4.3</v>
      </c>
      <c r="P88" s="29">
        <v>104.9</v>
      </c>
      <c r="Q88" s="29">
        <v>109</v>
      </c>
      <c r="R88" s="29">
        <v>109.2</v>
      </c>
      <c r="S88" s="29">
        <v>-11.6</v>
      </c>
      <c r="T88" s="29">
        <v>104.8</v>
      </c>
      <c r="U88" s="29">
        <v>107.1</v>
      </c>
      <c r="V88" s="29">
        <v>106.8</v>
      </c>
      <c r="W88" s="29">
        <v>3.6</v>
      </c>
      <c r="X88" s="29">
        <v>102.3</v>
      </c>
      <c r="Y88" s="29">
        <v>108.9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109.1</v>
      </c>
      <c r="R89" s="29">
        <v>109.6</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107.3</v>
      </c>
      <c r="N90" s="29">
        <v>109.8</v>
      </c>
      <c r="O90" s="29">
        <v>5.4</v>
      </c>
      <c r="P90" s="29">
        <v>106.8</v>
      </c>
      <c r="Q90" s="29">
        <v>110.2</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v>
      </c>
      <c r="N91" s="29">
        <v>109.6</v>
      </c>
      <c r="O91" s="29">
        <v>6.8</v>
      </c>
      <c r="P91" s="29">
        <v>114.7</v>
      </c>
      <c r="Q91" s="29">
        <v>110.9</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106.7</v>
      </c>
      <c r="K94" s="29">
        <v>0.2</v>
      </c>
      <c r="L94" s="29">
        <v>121.6</v>
      </c>
      <c r="M94" s="29">
        <v>110.5</v>
      </c>
      <c r="N94" s="29">
        <v>109.4</v>
      </c>
      <c r="O94" s="29">
        <v>4.4</v>
      </c>
      <c r="P94" s="29">
        <v>112.5</v>
      </c>
      <c r="Q94" s="29">
        <v>111.8</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107.6</v>
      </c>
      <c r="N96" s="29">
        <v>109.7</v>
      </c>
      <c r="O96" s="29">
        <v>3.8</v>
      </c>
      <c r="P96" s="29">
        <v>103.9</v>
      </c>
      <c r="Q96" s="29">
        <v>111.8</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109.8</v>
      </c>
      <c r="O97" s="29">
        <v>3.4</v>
      </c>
      <c r="P97" s="29">
        <v>106.5</v>
      </c>
      <c r="Q97" s="29">
        <v>112.5</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112.8</v>
      </c>
      <c r="F99" s="34">
        <v>112.3</v>
      </c>
      <c r="G99" s="34">
        <v>5.3</v>
      </c>
      <c r="H99" s="34">
        <v>100.8</v>
      </c>
      <c r="I99" s="34">
        <v>108.1</v>
      </c>
      <c r="J99" s="34">
        <v>107.6</v>
      </c>
      <c r="K99" s="34">
        <v>9</v>
      </c>
      <c r="L99" s="34">
        <v>94.1</v>
      </c>
      <c r="M99" s="34">
        <v>109.9</v>
      </c>
      <c r="N99" s="34">
        <v>110.2</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115.1</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109.5</v>
      </c>
      <c r="N100" s="29">
        <v>110.6</v>
      </c>
      <c r="O100" s="29">
        <v>4.3</v>
      </c>
      <c r="P100" s="29">
        <v>109.4</v>
      </c>
      <c r="Q100" s="29">
        <v>113.9</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130.2</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113.6</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109</v>
      </c>
      <c r="J104" s="29">
        <v>108.7</v>
      </c>
      <c r="K104" s="29">
        <v>0.7</v>
      </c>
      <c r="L104" s="29">
        <v>136.2</v>
      </c>
      <c r="M104" s="29">
        <v>113.6</v>
      </c>
      <c r="N104" s="29">
        <v>113.5</v>
      </c>
      <c r="O104" s="29">
        <v>4.3</v>
      </c>
      <c r="P104" s="29">
        <v>137.1</v>
      </c>
      <c r="Q104" s="29">
        <v>115.3</v>
      </c>
      <c r="R104" s="29">
        <v>115.2</v>
      </c>
      <c r="S104" s="29">
        <v>0.4</v>
      </c>
      <c r="T104" s="29">
        <v>135.7</v>
      </c>
      <c r="U104" s="29">
        <v>110.5</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115.7</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117.5</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109.2</v>
      </c>
      <c r="J109" s="29">
        <v>110</v>
      </c>
      <c r="K109" s="29">
        <v>-3.8</v>
      </c>
      <c r="L109" s="29">
        <v>110.3</v>
      </c>
      <c r="M109" s="29">
        <v>115</v>
      </c>
      <c r="N109" s="29">
        <v>115.9</v>
      </c>
      <c r="O109" s="29">
        <v>3.8</v>
      </c>
      <c r="P109" s="29">
        <v>110.5</v>
      </c>
      <c r="Q109" s="29">
        <v>117</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116</v>
      </c>
      <c r="N110" s="29">
        <v>116.5</v>
      </c>
      <c r="O110" s="29">
        <v>4.4</v>
      </c>
      <c r="P110" s="29">
        <v>120.4</v>
      </c>
      <c r="Q110" s="29">
        <v>117.5</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118.5</v>
      </c>
      <c r="R111" s="34">
        <v>118.3</v>
      </c>
      <c r="S111" s="34">
        <v>5.7</v>
      </c>
      <c r="T111" s="34">
        <v>111.6</v>
      </c>
      <c r="U111" s="34">
        <v>113.1</v>
      </c>
      <c r="V111" s="34">
        <v>111.8</v>
      </c>
      <c r="W111" s="34">
        <v>5.5</v>
      </c>
      <c r="X111" s="34">
        <v>113.5</v>
      </c>
      <c r="Y111" s="34">
        <v>120</v>
      </c>
      <c r="Z111" s="34">
        <v>119.3</v>
      </c>
      <c r="AA111" s="34">
        <v>5</v>
      </c>
      <c r="AB111" s="34">
        <v>106.1</v>
      </c>
      <c r="AC111" s="34">
        <v>119</v>
      </c>
      <c r="AD111" s="34">
        <v>119.7</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115.6</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119.4</v>
      </c>
      <c r="N114" s="29">
        <v>118</v>
      </c>
      <c r="O114" s="29">
        <v>5.7</v>
      </c>
      <c r="P114" s="29">
        <v>117.2</v>
      </c>
      <c r="Q114" s="29">
        <v>120.6</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145.4</v>
      </c>
      <c r="AH115" s="29">
        <v>144.7</v>
      </c>
      <c r="AI115" s="29">
        <v>1.7</v>
      </c>
      <c r="AJ115" s="29">
        <v>120</v>
      </c>
      <c r="AK115" s="29">
        <v>121.2</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120.8</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122.6</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122.2</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119.8</v>
      </c>
      <c r="G119" s="29">
        <v>5.9</v>
      </c>
      <c r="H119" s="29">
        <v>109.7</v>
      </c>
      <c r="I119" s="29">
        <v>113</v>
      </c>
      <c r="J119" s="29">
        <v>113.2</v>
      </c>
      <c r="K119" s="29">
        <v>8</v>
      </c>
      <c r="L119" s="29">
        <v>123.7</v>
      </c>
      <c r="M119" s="29">
        <v>119.3</v>
      </c>
      <c r="N119" s="29">
        <v>120.7</v>
      </c>
      <c r="O119" s="29">
        <v>5.7</v>
      </c>
      <c r="P119" s="29">
        <v>116.8</v>
      </c>
      <c r="Q119" s="29">
        <v>123</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124.6</v>
      </c>
      <c r="N120" s="29">
        <v>121.5</v>
      </c>
      <c r="O120" s="29">
        <v>5.4</v>
      </c>
      <c r="P120" s="29">
        <v>115</v>
      </c>
      <c r="Q120" s="29">
        <v>123.6</v>
      </c>
      <c r="R120" s="29">
        <v>123.3</v>
      </c>
      <c r="S120" s="29">
        <v>0.7</v>
      </c>
      <c r="T120" s="29">
        <v>103.2</v>
      </c>
      <c r="U120" s="29">
        <v>112.1</v>
      </c>
      <c r="V120" s="29">
        <v>112.3</v>
      </c>
      <c r="W120" s="29">
        <v>5</v>
      </c>
      <c r="X120" s="29">
        <v>116.1</v>
      </c>
      <c r="Y120" s="29">
        <v>123.4</v>
      </c>
      <c r="Z120" s="29">
        <v>122.9</v>
      </c>
      <c r="AA120" s="29">
        <v>4.3</v>
      </c>
      <c r="AB120" s="29">
        <v>121.8</v>
      </c>
      <c r="AC120" s="29">
        <v>124.1</v>
      </c>
      <c r="AD120" s="29">
        <v>124.4</v>
      </c>
      <c r="AE120" s="29">
        <v>7.9</v>
      </c>
      <c r="AF120" s="29">
        <v>140</v>
      </c>
      <c r="AG120" s="29">
        <v>149.8</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121</v>
      </c>
      <c r="N121" s="29">
        <v>122.1</v>
      </c>
      <c r="O121" s="29">
        <v>5.6</v>
      </c>
      <c r="P121" s="29">
        <v>116.7</v>
      </c>
      <c r="Q121" s="29">
        <v>123.7</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123</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124.5</v>
      </c>
      <c r="R122" s="29">
        <v>124.3</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124.6</v>
      </c>
      <c r="R123" s="34">
        <v>125</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121.3</v>
      </c>
      <c r="N125" s="29">
        <v>124.2</v>
      </c>
      <c r="O125" s="29">
        <v>5.2</v>
      </c>
      <c r="P125" s="29">
        <v>126.7</v>
      </c>
      <c r="Q125" s="29">
        <v>127.1</v>
      </c>
      <c r="R125" s="29">
        <v>126.6</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126</v>
      </c>
      <c r="AL125" s="29">
        <v>126.3</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125.3</v>
      </c>
      <c r="O126" s="29">
        <v>6.6</v>
      </c>
      <c r="P126" s="29">
        <v>124.9</v>
      </c>
      <c r="Q126" s="29">
        <v>128.4</v>
      </c>
      <c r="R126" s="29">
        <v>127.4</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126.2</v>
      </c>
      <c r="N127" s="29">
        <v>126.4</v>
      </c>
      <c r="O127" s="29">
        <v>5.5</v>
      </c>
      <c r="P127" s="29">
        <v>131.4</v>
      </c>
      <c r="Q127" s="29">
        <v>128</v>
      </c>
      <c r="R127" s="29">
        <v>127.9</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128.1</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159.9</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132.9</v>
      </c>
      <c r="N131" s="29">
        <v>130.7</v>
      </c>
      <c r="O131" s="29">
        <v>6</v>
      </c>
      <c r="P131" s="29">
        <v>123.8</v>
      </c>
      <c r="Q131" s="29">
        <v>130.1</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129.5</v>
      </c>
      <c r="N132" s="29">
        <v>130.9</v>
      </c>
      <c r="O132" s="29">
        <v>5</v>
      </c>
      <c r="P132" s="29">
        <v>120.7</v>
      </c>
      <c r="Q132" s="29">
        <v>129.9</v>
      </c>
      <c r="R132" s="29">
        <v>130</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130.2</v>
      </c>
      <c r="R133" s="29">
        <v>130.4</v>
      </c>
      <c r="S133" s="29">
        <v>2.9</v>
      </c>
      <c r="T133" s="29">
        <v>105.2</v>
      </c>
      <c r="U133" s="29">
        <v>116.3</v>
      </c>
      <c r="V133" s="29">
        <v>116.8</v>
      </c>
      <c r="W133" s="29">
        <v>4.9</v>
      </c>
      <c r="X133" s="29">
        <v>122.5</v>
      </c>
      <c r="Y133" s="29">
        <v>128.5</v>
      </c>
      <c r="Z133" s="29">
        <v>128</v>
      </c>
      <c r="AA133" s="29">
        <v>4.9</v>
      </c>
      <c r="AB133" s="29">
        <v>128.8</v>
      </c>
      <c r="AC133" s="29">
        <v>130.4</v>
      </c>
      <c r="AD133" s="29">
        <v>130.2</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132.2</v>
      </c>
      <c r="O134" s="29">
        <v>5.6</v>
      </c>
      <c r="P134" s="29">
        <v>134.9</v>
      </c>
      <c r="Q134" s="29">
        <v>131.5</v>
      </c>
      <c r="R134" s="29">
        <v>130.8</v>
      </c>
      <c r="S134" s="29">
        <v>8.5</v>
      </c>
      <c r="T134" s="29">
        <v>115.5</v>
      </c>
      <c r="U134" s="29">
        <v>119</v>
      </c>
      <c r="V134" s="29">
        <v>117.3</v>
      </c>
      <c r="W134" s="29">
        <v>3.5</v>
      </c>
      <c r="X134" s="29">
        <v>128</v>
      </c>
      <c r="Y134" s="29">
        <v>127.8</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130.6</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137.7</v>
      </c>
      <c r="N137" s="29">
        <v>134.1</v>
      </c>
      <c r="O137" s="29">
        <v>3.4</v>
      </c>
      <c r="P137" s="29">
        <v>131</v>
      </c>
      <c r="Q137" s="29">
        <v>131.4</v>
      </c>
      <c r="R137" s="29">
        <v>131.8</v>
      </c>
      <c r="S137" s="29">
        <v>5</v>
      </c>
      <c r="T137" s="29">
        <v>126.8</v>
      </c>
      <c r="U137" s="29">
        <v>116.1</v>
      </c>
      <c r="V137" s="29">
        <v>118.6</v>
      </c>
      <c r="W137" s="29">
        <v>2.4</v>
      </c>
      <c r="X137" s="29">
        <v>123.2</v>
      </c>
      <c r="Y137" s="29">
        <v>128.7</v>
      </c>
      <c r="Z137" s="29">
        <v>129.3</v>
      </c>
      <c r="AA137" s="29">
        <v>2.8</v>
      </c>
      <c r="AB137" s="29">
        <v>127.7</v>
      </c>
      <c r="AC137" s="29">
        <v>130.9</v>
      </c>
      <c r="AD137" s="29">
        <v>131.1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134.8</v>
      </c>
      <c r="O138" s="29">
        <v>2.3</v>
      </c>
      <c r="P138" s="29">
        <v>127.8</v>
      </c>
      <c r="Q138" s="29">
        <v>131.9</v>
      </c>
      <c r="R138" s="29">
        <v>132.5</v>
      </c>
      <c r="S138" s="29">
        <v>7</v>
      </c>
      <c r="T138" s="29">
        <v>130.5</v>
      </c>
      <c r="U138" s="29">
        <v>120.1</v>
      </c>
      <c r="V138" s="29">
        <v>119</v>
      </c>
      <c r="W138" s="29">
        <v>0.9</v>
      </c>
      <c r="X138" s="29">
        <v>123.4</v>
      </c>
      <c r="Y138" s="29">
        <v>128.9</v>
      </c>
      <c r="Z138" s="29">
        <v>129.6</v>
      </c>
      <c r="AA138" s="29">
        <v>1.4</v>
      </c>
      <c r="AB138" s="29">
        <v>127.5</v>
      </c>
      <c r="AC138" s="29">
        <v>131</v>
      </c>
      <c r="AD138" s="29">
        <v>131.6</v>
      </c>
      <c r="AE138" s="29">
        <v>4.8</v>
      </c>
      <c r="AF138" s="29">
        <v>162.4</v>
      </c>
      <c r="AG138" s="29">
        <v>166.6</v>
      </c>
      <c r="AH138" s="29">
        <v>167.4</v>
      </c>
      <c r="AI138" s="29">
        <v>2</v>
      </c>
      <c r="AJ138" s="29">
        <v>128.4</v>
      </c>
      <c r="AK138" s="29">
        <v>132.1</v>
      </c>
      <c r="AL138" s="29">
        <v>132.6</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133.1</v>
      </c>
      <c r="N139" s="29">
        <v>135.9</v>
      </c>
      <c r="O139" s="29">
        <v>3.2</v>
      </c>
      <c r="P139" s="29">
        <v>135.6</v>
      </c>
      <c r="Q139" s="29">
        <v>132.7</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168.2</v>
      </c>
      <c r="AH139" s="29">
        <v>169.3</v>
      </c>
      <c r="AI139" s="29">
        <v>4.1</v>
      </c>
      <c r="AJ139" s="29">
        <v>131.6</v>
      </c>
      <c r="AK139" s="29">
        <v>132.1</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145.1</v>
      </c>
      <c r="N140" s="29">
        <v>137.1</v>
      </c>
      <c r="O140" s="29">
        <v>5.8</v>
      </c>
      <c r="P140" s="29">
        <v>163</v>
      </c>
      <c r="Q140" s="29">
        <v>135.6</v>
      </c>
      <c r="R140" s="29">
        <v>134.3</v>
      </c>
      <c r="S140" s="29">
        <v>3.7</v>
      </c>
      <c r="T140" s="29">
        <v>150.5</v>
      </c>
      <c r="U140" s="29">
        <v>120.7</v>
      </c>
      <c r="V140" s="29">
        <v>119.9</v>
      </c>
      <c r="W140" s="29">
        <v>4.1</v>
      </c>
      <c r="X140" s="29">
        <v>155.2</v>
      </c>
      <c r="Y140" s="29">
        <v>131.3</v>
      </c>
      <c r="Z140" s="29">
        <v>130.7</v>
      </c>
      <c r="AA140" s="29">
        <v>5.4</v>
      </c>
      <c r="AB140" s="29">
        <v>159.2</v>
      </c>
      <c r="AC140" s="29">
        <v>134.8</v>
      </c>
      <c r="AD140" s="29">
        <v>133.8</v>
      </c>
      <c r="AE140" s="29">
        <v>11.1</v>
      </c>
      <c r="AF140" s="29">
        <v>208</v>
      </c>
      <c r="AG140" s="29">
        <v>173.3</v>
      </c>
      <c r="AH140" s="29">
        <v>171.6</v>
      </c>
      <c r="AI140" s="29">
        <v>8.3</v>
      </c>
      <c r="AJ140" s="29">
        <v>163.6</v>
      </c>
      <c r="AK140" s="29">
        <v>139.6</v>
      </c>
      <c r="AL140" s="29">
        <v>134.3</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134.8</v>
      </c>
      <c r="N141" s="29">
        <v>138</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135.4</v>
      </c>
      <c r="N142" s="29">
        <v>138.8</v>
      </c>
      <c r="O142" s="29">
        <v>4.6</v>
      </c>
      <c r="P142" s="29">
        <v>135.9</v>
      </c>
      <c r="Q142" s="29">
        <v>135.3</v>
      </c>
      <c r="R142" s="29">
        <v>135.7</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174.8</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131.7</v>
      </c>
      <c r="G143" s="29">
        <v>-0.9</v>
      </c>
      <c r="H143" s="29">
        <v>124.4</v>
      </c>
      <c r="I143" s="29">
        <v>121.3</v>
      </c>
      <c r="J143" s="29">
        <v>120.3</v>
      </c>
      <c r="K143" s="29">
        <v>5.5</v>
      </c>
      <c r="L143" s="29">
        <v>153.8</v>
      </c>
      <c r="M143" s="29">
        <v>143.5</v>
      </c>
      <c r="N143" s="29">
        <v>139.9</v>
      </c>
      <c r="O143" s="29">
        <v>4.8</v>
      </c>
      <c r="P143" s="29">
        <v>129.7</v>
      </c>
      <c r="Q143" s="29">
        <v>136.7</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140.7</v>
      </c>
      <c r="N144" s="29">
        <v>141.2</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176.5</v>
      </c>
      <c r="AH144" s="29">
        <v>176</v>
      </c>
      <c r="AI144" s="29">
        <v>6.5</v>
      </c>
      <c r="AJ144" s="29">
        <v>130.6</v>
      </c>
      <c r="AK144" s="29">
        <v>138.3</v>
      </c>
      <c r="AL144" s="29">
        <v>138</v>
      </c>
      <c r="AM144" s="3">
        <v>10</v>
      </c>
    </row>
    <row r="145" spans="1:39" ht="12.75">
      <c r="A145" s="98" t="s">
        <v>181</v>
      </c>
      <c r="B145" s="14" t="s">
        <v>122</v>
      </c>
      <c r="C145" s="29">
        <v>5.3</v>
      </c>
      <c r="D145" s="29">
        <v>124.7</v>
      </c>
      <c r="E145" s="29">
        <v>132.5</v>
      </c>
      <c r="F145" s="29">
        <v>132.6</v>
      </c>
      <c r="G145" s="29">
        <v>4.3</v>
      </c>
      <c r="H145" s="29">
        <v>110.3</v>
      </c>
      <c r="I145" s="29">
        <v>120.7</v>
      </c>
      <c r="J145" s="29">
        <v>121.2</v>
      </c>
      <c r="K145" s="29">
        <v>9.2</v>
      </c>
      <c r="L145" s="29">
        <v>140</v>
      </c>
      <c r="M145" s="29">
        <v>140.7</v>
      </c>
      <c r="N145" s="29">
        <v>142.5</v>
      </c>
      <c r="O145" s="29">
        <v>5.3</v>
      </c>
      <c r="P145" s="29">
        <v>129.6</v>
      </c>
      <c r="Q145" s="29">
        <v>136.5</v>
      </c>
      <c r="R145" s="29">
        <v>137.2</v>
      </c>
      <c r="S145" s="29">
        <v>5.4</v>
      </c>
      <c r="T145" s="29">
        <v>110.9</v>
      </c>
      <c r="U145" s="29">
        <v>122.4</v>
      </c>
      <c r="V145" s="29">
        <v>122.4</v>
      </c>
      <c r="W145" s="29">
        <v>3.1</v>
      </c>
      <c r="X145" s="29">
        <v>126.4</v>
      </c>
      <c r="Y145" s="29">
        <v>132.4</v>
      </c>
      <c r="Z145" s="29">
        <v>132.4</v>
      </c>
      <c r="AA145" s="29">
        <v>5.2</v>
      </c>
      <c r="AB145" s="29">
        <v>135.5</v>
      </c>
      <c r="AC145" s="29">
        <v>136.8</v>
      </c>
      <c r="AD145" s="29">
        <v>136.9</v>
      </c>
      <c r="AE145" s="29">
        <v>8.8</v>
      </c>
      <c r="AF145" s="29">
        <v>168.9</v>
      </c>
      <c r="AG145" s="29">
        <v>175.9</v>
      </c>
      <c r="AH145" s="29">
        <v>176.8</v>
      </c>
      <c r="AI145" s="29">
        <v>7</v>
      </c>
      <c r="AJ145" s="29">
        <v>132.2</v>
      </c>
      <c r="AK145" s="29">
        <v>138.2</v>
      </c>
      <c r="AL145" s="29">
        <v>138.7</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145.9</v>
      </c>
      <c r="N146" s="29">
        <v>144</v>
      </c>
      <c r="O146" s="29">
        <v>4.9</v>
      </c>
      <c r="P146" s="29">
        <v>141.5</v>
      </c>
      <c r="Q146" s="29">
        <v>138.1</v>
      </c>
      <c r="R146" s="29">
        <v>137.9</v>
      </c>
      <c r="S146" s="29">
        <v>0.2</v>
      </c>
      <c r="T146" s="29">
        <v>115.7</v>
      </c>
      <c r="U146" s="29">
        <v>121.7</v>
      </c>
      <c r="V146" s="29">
        <v>122.9</v>
      </c>
      <c r="W146" s="29">
        <v>3.5</v>
      </c>
      <c r="X146" s="29">
        <v>132.5</v>
      </c>
      <c r="Y146" s="29">
        <v>130.4</v>
      </c>
      <c r="Z146" s="29">
        <v>132.6</v>
      </c>
      <c r="AA146" s="29">
        <v>4.8</v>
      </c>
      <c r="AB146" s="29">
        <v>146.3</v>
      </c>
      <c r="AC146" s="29">
        <v>136.7</v>
      </c>
      <c r="AD146" s="29">
        <v>137.2</v>
      </c>
      <c r="AE146" s="29">
        <v>9</v>
      </c>
      <c r="AF146" s="29">
        <v>181.2</v>
      </c>
      <c r="AG146" s="29">
        <v>178.3</v>
      </c>
      <c r="AH146" s="29">
        <v>178</v>
      </c>
      <c r="AI146" s="29">
        <v>6.5</v>
      </c>
      <c r="AJ146" s="29">
        <v>144.3</v>
      </c>
      <c r="AK146" s="29">
        <v>140.2</v>
      </c>
      <c r="AL146" s="29">
        <v>139.5</v>
      </c>
      <c r="AM146" s="3">
        <v>12</v>
      </c>
    </row>
    <row r="147" spans="1:39" ht="12.75">
      <c r="A147" s="35" t="s">
        <v>182</v>
      </c>
      <c r="B147" s="33" t="s">
        <v>97</v>
      </c>
      <c r="C147" s="34">
        <v>5.7</v>
      </c>
      <c r="D147" s="34">
        <v>123.5</v>
      </c>
      <c r="E147" s="34">
        <v>133.7</v>
      </c>
      <c r="F147" s="34">
        <v>133.7</v>
      </c>
      <c r="G147" s="34">
        <v>3.8</v>
      </c>
      <c r="H147" s="34">
        <v>109.9</v>
      </c>
      <c r="I147" s="34">
        <v>121.5</v>
      </c>
      <c r="J147" s="34">
        <v>122</v>
      </c>
      <c r="K147" s="34">
        <v>10.7</v>
      </c>
      <c r="L147" s="34">
        <v>119.4</v>
      </c>
      <c r="M147" s="34">
        <v>143.7</v>
      </c>
      <c r="N147" s="34">
        <v>145.6</v>
      </c>
      <c r="O147" s="34">
        <v>6.6</v>
      </c>
      <c r="P147" s="34">
        <v>131.6</v>
      </c>
      <c r="Q147" s="34">
        <v>138.7</v>
      </c>
      <c r="R147" s="34">
        <v>138.7</v>
      </c>
      <c r="S147" s="34">
        <v>5</v>
      </c>
      <c r="T147" s="34">
        <v>114.6</v>
      </c>
      <c r="U147" s="34">
        <v>122.4</v>
      </c>
      <c r="V147" s="34">
        <v>123.5</v>
      </c>
      <c r="W147" s="34">
        <v>5.1</v>
      </c>
      <c r="X147" s="34">
        <v>126.9</v>
      </c>
      <c r="Y147" s="34">
        <v>133.5</v>
      </c>
      <c r="Z147" s="34">
        <v>132.9</v>
      </c>
      <c r="AA147" s="34">
        <v>6.8</v>
      </c>
      <c r="AB147" s="34">
        <v>124.9</v>
      </c>
      <c r="AC147" s="34">
        <v>137.6</v>
      </c>
      <c r="AD147" s="34">
        <v>137.9</v>
      </c>
      <c r="AE147" s="34">
        <v>9.7</v>
      </c>
      <c r="AF147" s="34">
        <v>170.2</v>
      </c>
      <c r="AG147" s="34">
        <v>179.2</v>
      </c>
      <c r="AH147" s="34">
        <v>179.4</v>
      </c>
      <c r="AI147" s="34">
        <v>6.5</v>
      </c>
      <c r="AJ147" s="34">
        <v>131.2</v>
      </c>
      <c r="AK147" s="34">
        <v>139.6</v>
      </c>
      <c r="AL147" s="34">
        <v>140.3</v>
      </c>
      <c r="AM147" s="53" t="s">
        <v>183</v>
      </c>
    </row>
    <row r="148" spans="1:39" ht="12.75">
      <c r="A148" s="98" t="s">
        <v>182</v>
      </c>
      <c r="B148" s="65" t="s">
        <v>101</v>
      </c>
      <c r="C148" s="29">
        <v>5.4</v>
      </c>
      <c r="D148" s="29">
        <v>127.3</v>
      </c>
      <c r="E148" s="29">
        <v>134.4</v>
      </c>
      <c r="F148" s="29">
        <v>134.3</v>
      </c>
      <c r="G148" s="29">
        <v>4.5</v>
      </c>
      <c r="H148" s="29">
        <v>118.4</v>
      </c>
      <c r="I148" s="29">
        <v>123.1</v>
      </c>
      <c r="J148" s="29">
        <v>122.4</v>
      </c>
      <c r="K148" s="29">
        <v>12.5</v>
      </c>
      <c r="L148" s="29">
        <v>125.9</v>
      </c>
      <c r="M148" s="29">
        <v>148.5</v>
      </c>
      <c r="N148" s="29">
        <v>147.2</v>
      </c>
      <c r="O148" s="29">
        <v>6.4</v>
      </c>
      <c r="P148" s="29">
        <v>133.9</v>
      </c>
      <c r="Q148" s="29">
        <v>139.3</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181.3</v>
      </c>
      <c r="AH148" s="29">
        <v>180.5</v>
      </c>
      <c r="AI148" s="29">
        <v>7.2</v>
      </c>
      <c r="AJ148" s="29">
        <v>133.9</v>
      </c>
      <c r="AK148" s="29">
        <v>141.8</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149.7</v>
      </c>
      <c r="N149" s="29">
        <v>148.6</v>
      </c>
      <c r="O149" s="29">
        <v>7.8</v>
      </c>
      <c r="P149" s="29">
        <v>141.2</v>
      </c>
      <c r="Q149" s="29">
        <v>141.3</v>
      </c>
      <c r="R149" s="29">
        <v>140.3</v>
      </c>
      <c r="S149" s="29">
        <v>12.5</v>
      </c>
      <c r="T149" s="29">
        <v>142.6</v>
      </c>
      <c r="U149" s="29">
        <v>126</v>
      </c>
      <c r="V149" s="29">
        <v>125.1</v>
      </c>
      <c r="W149" s="29">
        <v>4.7</v>
      </c>
      <c r="X149" s="29">
        <v>129.1</v>
      </c>
      <c r="Y149" s="29">
        <v>134.3</v>
      </c>
      <c r="Z149" s="29">
        <v>133.8</v>
      </c>
      <c r="AA149" s="29">
        <v>7.2</v>
      </c>
      <c r="AB149" s="29">
        <v>136.9</v>
      </c>
      <c r="AC149" s="29">
        <v>139.9</v>
      </c>
      <c r="AD149" s="29">
        <v>139.5</v>
      </c>
      <c r="AE149" s="29">
        <v>8.8</v>
      </c>
      <c r="AF149" s="29">
        <v>172.6</v>
      </c>
      <c r="AG149" s="29">
        <v>180.9</v>
      </c>
      <c r="AH149" s="29">
        <v>181.6</v>
      </c>
      <c r="AI149" s="29">
        <v>7.9</v>
      </c>
      <c r="AJ149" s="29">
        <v>141.2</v>
      </c>
      <c r="AK149" s="29">
        <v>141.3</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149.5</v>
      </c>
      <c r="N150" s="29">
        <v>149.6</v>
      </c>
      <c r="O150" s="29">
        <v>6.9</v>
      </c>
      <c r="P150" s="29">
        <v>136.6</v>
      </c>
      <c r="Q150" s="29">
        <v>140.9</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149.9</v>
      </c>
      <c r="N151" s="29">
        <v>150.6</v>
      </c>
      <c r="O151" s="29">
        <v>6.3</v>
      </c>
      <c r="P151" s="29">
        <v>144.1</v>
      </c>
      <c r="Q151" s="29">
        <v>141</v>
      </c>
      <c r="R151" s="29">
        <v>141.4</v>
      </c>
      <c r="S151" s="29">
        <v>5</v>
      </c>
      <c r="T151" s="29">
        <v>121.5</v>
      </c>
      <c r="U151" s="29">
        <v>123.5</v>
      </c>
      <c r="V151" s="29">
        <v>126.9</v>
      </c>
      <c r="W151" s="29">
        <v>3.8</v>
      </c>
      <c r="X151" s="29">
        <v>128.8</v>
      </c>
      <c r="Y151" s="29">
        <v>135.1</v>
      </c>
      <c r="Z151" s="29">
        <v>134.6</v>
      </c>
      <c r="AA151" s="29">
        <v>5.9</v>
      </c>
      <c r="AB151" s="29">
        <v>139.2</v>
      </c>
      <c r="AC151" s="29">
        <v>139.9</v>
      </c>
      <c r="AD151" s="29">
        <v>140.2</v>
      </c>
      <c r="AE151" s="29">
        <v>9.6</v>
      </c>
      <c r="AF151" s="29">
        <v>184.6</v>
      </c>
      <c r="AG151" s="29">
        <v>185.1</v>
      </c>
      <c r="AH151" s="29">
        <v>184.5</v>
      </c>
      <c r="AI151" s="29">
        <v>8.3</v>
      </c>
      <c r="AJ151" s="29">
        <v>142.6</v>
      </c>
      <c r="AK151" s="29">
        <v>143.6</v>
      </c>
      <c r="AL151" s="29">
        <v>143.8</v>
      </c>
      <c r="AM151" s="3">
        <v>5</v>
      </c>
    </row>
    <row r="152" spans="1:39" ht="12.75">
      <c r="A152" s="98" t="s">
        <v>182</v>
      </c>
      <c r="B152" s="65" t="s">
        <v>113</v>
      </c>
      <c r="C152" s="58">
        <v>4.1</v>
      </c>
      <c r="D152" s="29">
        <v>165</v>
      </c>
      <c r="E152" s="29">
        <v>137.3</v>
      </c>
      <c r="F152" s="29">
        <v>137</v>
      </c>
      <c r="G152" s="29">
        <v>2.3</v>
      </c>
      <c r="H152" s="29">
        <v>151.9</v>
      </c>
      <c r="I152" s="29">
        <v>123.1</v>
      </c>
      <c r="J152" s="29">
        <v>124.6</v>
      </c>
      <c r="K152" s="29">
        <v>9.5</v>
      </c>
      <c r="L152" s="29">
        <v>196.5</v>
      </c>
      <c r="M152" s="29">
        <v>151.9</v>
      </c>
      <c r="N152" s="29">
        <v>151.8</v>
      </c>
      <c r="O152" s="29">
        <v>3.9</v>
      </c>
      <c r="P152" s="29">
        <v>169.4</v>
      </c>
      <c r="Q152" s="29">
        <v>141.4</v>
      </c>
      <c r="R152" s="29">
        <v>142</v>
      </c>
      <c r="S152" s="29">
        <v>6.5</v>
      </c>
      <c r="T152" s="29">
        <v>160.3</v>
      </c>
      <c r="U152" s="29">
        <v>129.6</v>
      </c>
      <c r="V152" s="29">
        <v>128.1</v>
      </c>
      <c r="W152" s="29">
        <v>2.4</v>
      </c>
      <c r="X152" s="29">
        <v>158.9</v>
      </c>
      <c r="Y152" s="29">
        <v>134.2</v>
      </c>
      <c r="Z152" s="29">
        <v>135.1</v>
      </c>
      <c r="AA152" s="29">
        <v>4.2</v>
      </c>
      <c r="AB152" s="29">
        <v>166</v>
      </c>
      <c r="AC152" s="29">
        <v>140.6</v>
      </c>
      <c r="AD152" s="29">
        <v>140.6</v>
      </c>
      <c r="AE152" s="29">
        <v>7.6</v>
      </c>
      <c r="AF152" s="29">
        <v>223.7</v>
      </c>
      <c r="AG152" s="29">
        <v>185.9</v>
      </c>
      <c r="AH152" s="29">
        <v>185.8</v>
      </c>
      <c r="AI152" s="29">
        <v>5.1</v>
      </c>
      <c r="AJ152" s="29">
        <v>172.1</v>
      </c>
      <c r="AK152" s="29">
        <v>145.1</v>
      </c>
      <c r="AL152" s="29">
        <v>144.9</v>
      </c>
      <c r="AM152" s="3">
        <v>6</v>
      </c>
    </row>
    <row r="153" spans="1:39" ht="12.75">
      <c r="A153" s="98" t="s">
        <v>182</v>
      </c>
      <c r="B153" s="14" t="s">
        <v>115</v>
      </c>
      <c r="C153" s="58">
        <v>4.4</v>
      </c>
      <c r="D153" s="29">
        <v>151.2</v>
      </c>
      <c r="E153" s="29">
        <v>138.1</v>
      </c>
      <c r="F153" s="29">
        <v>137.9</v>
      </c>
      <c r="G153" s="29">
        <v>3.4</v>
      </c>
      <c r="H153" s="29">
        <v>132.5</v>
      </c>
      <c r="I153" s="29">
        <v>125.4</v>
      </c>
      <c r="J153" s="29">
        <v>125.3</v>
      </c>
      <c r="K153" s="29">
        <v>9.7</v>
      </c>
      <c r="L153" s="29">
        <v>161.2</v>
      </c>
      <c r="M153" s="29">
        <v>151.7</v>
      </c>
      <c r="N153" s="29">
        <v>153.4</v>
      </c>
      <c r="O153" s="29">
        <v>4.9</v>
      </c>
      <c r="P153" s="29">
        <v>149.9</v>
      </c>
      <c r="Q153" s="29">
        <v>142.5</v>
      </c>
      <c r="R153" s="29">
        <v>142.8</v>
      </c>
      <c r="S153" s="29">
        <v>6.5</v>
      </c>
      <c r="T153" s="29">
        <v>129.5</v>
      </c>
      <c r="U153" s="29">
        <v>130.7</v>
      </c>
      <c r="V153" s="29">
        <v>129.4</v>
      </c>
      <c r="W153" s="29">
        <v>1.7</v>
      </c>
      <c r="X153" s="29">
        <v>165.4</v>
      </c>
      <c r="Y153" s="29">
        <v>135.6</v>
      </c>
      <c r="Z153" s="29">
        <v>135.6</v>
      </c>
      <c r="AA153" s="29">
        <v>4.4</v>
      </c>
      <c r="AB153" s="29">
        <v>152.9</v>
      </c>
      <c r="AC153" s="29">
        <v>141</v>
      </c>
      <c r="AD153" s="29">
        <v>141.1</v>
      </c>
      <c r="AE153" s="29">
        <v>6.7</v>
      </c>
      <c r="AF153" s="29">
        <v>197.9</v>
      </c>
      <c r="AG153" s="29">
        <v>186.8</v>
      </c>
      <c r="AH153" s="29">
        <v>186.8</v>
      </c>
      <c r="AI153" s="29">
        <v>6.6</v>
      </c>
      <c r="AJ153" s="29">
        <v>156.4</v>
      </c>
      <c r="AK153" s="29">
        <v>146.1</v>
      </c>
      <c r="AL153" s="29">
        <v>145.9</v>
      </c>
      <c r="AM153" s="3">
        <v>7</v>
      </c>
    </row>
    <row r="154" spans="1:39" ht="12.75">
      <c r="A154" s="98" t="s">
        <v>182</v>
      </c>
      <c r="B154" s="14" t="s">
        <v>117</v>
      </c>
      <c r="C154" s="58">
        <v>8</v>
      </c>
      <c r="D154" s="29">
        <v>138.2</v>
      </c>
      <c r="E154" s="29">
        <v>138.9</v>
      </c>
      <c r="F154" s="29">
        <v>138.7</v>
      </c>
      <c r="G154" s="29">
        <v>13.1</v>
      </c>
      <c r="H154" s="29">
        <v>128.5</v>
      </c>
      <c r="I154" s="29">
        <v>128.2</v>
      </c>
      <c r="J154" s="29">
        <v>126</v>
      </c>
      <c r="K154" s="29">
        <v>18.6</v>
      </c>
      <c r="L154" s="29">
        <v>164.3</v>
      </c>
      <c r="M154" s="29">
        <v>157.7</v>
      </c>
      <c r="N154" s="29">
        <v>154.9</v>
      </c>
      <c r="O154" s="29">
        <v>6.7</v>
      </c>
      <c r="P154" s="29">
        <v>145</v>
      </c>
      <c r="Q154" s="29">
        <v>144.5</v>
      </c>
      <c r="R154" s="29">
        <v>143.8</v>
      </c>
      <c r="S154" s="29">
        <v>7.7</v>
      </c>
      <c r="T154" s="29">
        <v>117</v>
      </c>
      <c r="U154" s="29">
        <v>130.6</v>
      </c>
      <c r="V154" s="29">
        <v>130.4</v>
      </c>
      <c r="W154" s="29">
        <v>1.3</v>
      </c>
      <c r="X154" s="29">
        <v>129.9</v>
      </c>
      <c r="Y154" s="29">
        <v>136.2</v>
      </c>
      <c r="Z154" s="29">
        <v>136.2</v>
      </c>
      <c r="AA154" s="29">
        <v>5.2</v>
      </c>
      <c r="AB154" s="29">
        <v>132.5</v>
      </c>
      <c r="AC154" s="29">
        <v>142.1</v>
      </c>
      <c r="AD154" s="29">
        <v>141.5</v>
      </c>
      <c r="AE154" s="29">
        <v>5.8</v>
      </c>
      <c r="AF154" s="29">
        <v>196.4</v>
      </c>
      <c r="AG154" s="29">
        <v>187.6</v>
      </c>
      <c r="AH154" s="29">
        <v>188</v>
      </c>
      <c r="AI154" s="29">
        <v>7.6</v>
      </c>
      <c r="AJ154" s="29">
        <v>146.9</v>
      </c>
      <c r="AK154" s="29">
        <v>146.6</v>
      </c>
      <c r="AL154" s="29">
        <v>147</v>
      </c>
      <c r="AM154" s="3">
        <v>8</v>
      </c>
    </row>
    <row r="155" spans="1:39" ht="12.75">
      <c r="A155" s="98" t="s">
        <v>182</v>
      </c>
      <c r="B155" s="14" t="s">
        <v>119</v>
      </c>
      <c r="C155" s="58">
        <v>2.6</v>
      </c>
      <c r="D155" s="29">
        <v>132.2</v>
      </c>
      <c r="E155" s="29">
        <v>138.9</v>
      </c>
      <c r="F155" s="29">
        <v>139.5</v>
      </c>
      <c r="G155" s="29">
        <v>-0.1</v>
      </c>
      <c r="H155" s="29">
        <v>124.2</v>
      </c>
      <c r="I155" s="29">
        <v>127</v>
      </c>
      <c r="J155" s="29">
        <v>126.5</v>
      </c>
      <c r="K155" s="29">
        <v>0.8</v>
      </c>
      <c r="L155" s="29">
        <v>155</v>
      </c>
      <c r="M155" s="29">
        <v>155.4</v>
      </c>
      <c r="N155" s="29">
        <v>156.5</v>
      </c>
      <c r="O155" s="29">
        <v>4.6</v>
      </c>
      <c r="P155" s="29">
        <v>135.7</v>
      </c>
      <c r="Q155" s="29">
        <v>143.9</v>
      </c>
      <c r="R155" s="29">
        <v>144.8</v>
      </c>
      <c r="S155" s="29">
        <v>7.1</v>
      </c>
      <c r="T155" s="29">
        <v>119</v>
      </c>
      <c r="U155" s="29">
        <v>131.8</v>
      </c>
      <c r="V155" s="29">
        <v>131.4</v>
      </c>
      <c r="W155" s="29">
        <v>1.1</v>
      </c>
      <c r="X155" s="29">
        <v>124.9</v>
      </c>
      <c r="Y155" s="29">
        <v>135.5</v>
      </c>
      <c r="Z155" s="29">
        <v>136.9</v>
      </c>
      <c r="AA155" s="29">
        <v>2.3</v>
      </c>
      <c r="AB155" s="29">
        <v>134.3</v>
      </c>
      <c r="AC155" s="29">
        <v>141.2</v>
      </c>
      <c r="AD155" s="29">
        <v>141.8</v>
      </c>
      <c r="AE155" s="29">
        <v>6.7</v>
      </c>
      <c r="AF155" s="29">
        <v>177.3</v>
      </c>
      <c r="AG155" s="29">
        <v>189</v>
      </c>
      <c r="AH155" s="29">
        <v>189.6</v>
      </c>
      <c r="AI155" s="29">
        <v>5.2</v>
      </c>
      <c r="AJ155" s="29">
        <v>140.4</v>
      </c>
      <c r="AK155" s="29">
        <v>147.9</v>
      </c>
      <c r="AL155" s="29">
        <v>148.2</v>
      </c>
      <c r="AM155" s="3">
        <v>9</v>
      </c>
    </row>
    <row r="156" spans="1:39" ht="12.75">
      <c r="A156" s="98" t="s">
        <v>182</v>
      </c>
      <c r="B156" s="65" t="s">
        <v>121</v>
      </c>
      <c r="C156" s="58">
        <v>6</v>
      </c>
      <c r="D156" s="29">
        <v>131.5</v>
      </c>
      <c r="E156" s="29">
        <v>140.2</v>
      </c>
      <c r="F156" s="29">
        <v>140.6</v>
      </c>
      <c r="G156" s="29">
        <v>4.8</v>
      </c>
      <c r="H156" s="29">
        <v>115.8</v>
      </c>
      <c r="I156" s="29">
        <v>125.5</v>
      </c>
      <c r="J156" s="29">
        <v>126.9</v>
      </c>
      <c r="K156" s="29">
        <v>12</v>
      </c>
      <c r="L156" s="29">
        <v>159.4</v>
      </c>
      <c r="M156" s="29">
        <v>155.1</v>
      </c>
      <c r="N156" s="29">
        <v>158.3</v>
      </c>
      <c r="O156" s="29">
        <v>6.6</v>
      </c>
      <c r="P156" s="29">
        <v>135.4</v>
      </c>
      <c r="Q156" s="29">
        <v>145.7</v>
      </c>
      <c r="R156" s="29">
        <v>146.1</v>
      </c>
      <c r="S156" s="29">
        <v>9.3</v>
      </c>
      <c r="T156" s="29">
        <v>123.3</v>
      </c>
      <c r="U156" s="29">
        <v>132.1</v>
      </c>
      <c r="V156" s="29">
        <v>132.3</v>
      </c>
      <c r="W156" s="29">
        <v>1.9</v>
      </c>
      <c r="X156" s="29">
        <v>128.3</v>
      </c>
      <c r="Y156" s="29">
        <v>136.7</v>
      </c>
      <c r="Z156" s="29">
        <v>137.8</v>
      </c>
      <c r="AA156" s="29">
        <v>3.2</v>
      </c>
      <c r="AB156" s="29">
        <v>138.8</v>
      </c>
      <c r="AC156" s="29">
        <v>141.6</v>
      </c>
      <c r="AD156" s="29">
        <v>142.5</v>
      </c>
      <c r="AE156" s="29">
        <v>9.1</v>
      </c>
      <c r="AF156" s="29">
        <v>179.9</v>
      </c>
      <c r="AG156" s="29">
        <v>191.6</v>
      </c>
      <c r="AH156" s="29">
        <v>191.9</v>
      </c>
      <c r="AI156" s="29">
        <v>8.7</v>
      </c>
      <c r="AJ156" s="29">
        <v>141.9</v>
      </c>
      <c r="AK156" s="29">
        <v>148.6</v>
      </c>
      <c r="AL156" s="29">
        <v>149.5</v>
      </c>
      <c r="AM156" s="3">
        <v>10</v>
      </c>
    </row>
    <row r="157" spans="1:39" ht="12.75">
      <c r="A157" s="98" t="s">
        <v>182</v>
      </c>
      <c r="B157" s="14" t="s">
        <v>122</v>
      </c>
      <c r="C157" s="29">
        <v>9.2</v>
      </c>
      <c r="D157" s="29">
        <v>136.2</v>
      </c>
      <c r="E157" s="29">
        <v>142.1</v>
      </c>
      <c r="F157" s="29">
        <v>141.9</v>
      </c>
      <c r="G157" s="29">
        <v>8.3</v>
      </c>
      <c r="H157" s="29">
        <v>119.5</v>
      </c>
      <c r="I157" s="29">
        <v>127.9</v>
      </c>
      <c r="J157" s="29">
        <v>127.4</v>
      </c>
      <c r="K157" s="29">
        <v>23.8</v>
      </c>
      <c r="L157" s="29">
        <v>173.4</v>
      </c>
      <c r="M157" s="29">
        <v>165</v>
      </c>
      <c r="N157" s="29">
        <v>160.2</v>
      </c>
      <c r="O157" s="29">
        <v>9.5</v>
      </c>
      <c r="P157" s="29">
        <v>141.9</v>
      </c>
      <c r="Q157" s="29">
        <v>148.6</v>
      </c>
      <c r="R157" s="29">
        <v>147.3</v>
      </c>
      <c r="S157" s="29">
        <v>8.8</v>
      </c>
      <c r="T157" s="29">
        <v>120.6</v>
      </c>
      <c r="U157" s="29">
        <v>133.3</v>
      </c>
      <c r="V157" s="29">
        <v>133.3</v>
      </c>
      <c r="W157" s="29">
        <v>4.7</v>
      </c>
      <c r="X157" s="29">
        <v>132.3</v>
      </c>
      <c r="Y157" s="29">
        <v>138.6</v>
      </c>
      <c r="Z157" s="29">
        <v>138.9</v>
      </c>
      <c r="AA157" s="29">
        <v>5.6</v>
      </c>
      <c r="AB157" s="29">
        <v>143.1</v>
      </c>
      <c r="AC157" s="29">
        <v>143.9</v>
      </c>
      <c r="AD157" s="29">
        <v>143.8</v>
      </c>
      <c r="AE157" s="29">
        <v>12.1</v>
      </c>
      <c r="AF157" s="29">
        <v>189.4</v>
      </c>
      <c r="AG157" s="29">
        <v>195.4</v>
      </c>
      <c r="AH157" s="29">
        <v>194.4</v>
      </c>
      <c r="AI157" s="29">
        <v>11.2</v>
      </c>
      <c r="AJ157" s="29">
        <v>147</v>
      </c>
      <c r="AK157" s="29">
        <v>152.3</v>
      </c>
      <c r="AL157" s="29">
        <v>150.9</v>
      </c>
      <c r="AM157" s="3">
        <v>11</v>
      </c>
    </row>
    <row r="158" spans="1:39" ht="12.75">
      <c r="A158" s="98" t="s">
        <v>182</v>
      </c>
      <c r="B158" s="65" t="s">
        <v>123</v>
      </c>
      <c r="C158" s="29">
        <v>7.4</v>
      </c>
      <c r="D158" s="29">
        <v>146.5</v>
      </c>
      <c r="E158" s="29">
        <v>143.6</v>
      </c>
      <c r="F158" s="29">
        <v>143.2</v>
      </c>
      <c r="G158" s="29">
        <v>1.6</v>
      </c>
      <c r="H158" s="29">
        <v>126.1</v>
      </c>
      <c r="I158" s="29">
        <v>127.9</v>
      </c>
      <c r="J158" s="29">
        <v>127.9</v>
      </c>
      <c r="K158" s="29">
        <v>3.1</v>
      </c>
      <c r="L158" s="29">
        <v>165.9</v>
      </c>
      <c r="M158" s="29">
        <v>160.7</v>
      </c>
      <c r="N158" s="29">
        <v>162</v>
      </c>
      <c r="O158" s="29">
        <v>6.6</v>
      </c>
      <c r="P158" s="29">
        <v>150.9</v>
      </c>
      <c r="Q158" s="29">
        <v>147.7</v>
      </c>
      <c r="R158" s="29">
        <v>148.5</v>
      </c>
      <c r="S158" s="29">
        <v>9.2</v>
      </c>
      <c r="T158" s="29">
        <v>126.3</v>
      </c>
      <c r="U158" s="29">
        <v>134.4</v>
      </c>
      <c r="V158" s="29">
        <v>134.3</v>
      </c>
      <c r="W158" s="29">
        <v>13.5</v>
      </c>
      <c r="X158" s="29">
        <v>150.4</v>
      </c>
      <c r="Y158" s="29">
        <v>142.9</v>
      </c>
      <c r="Z158" s="29">
        <v>139.9</v>
      </c>
      <c r="AA158" s="29">
        <v>6.5</v>
      </c>
      <c r="AB158" s="29">
        <v>155.8</v>
      </c>
      <c r="AC158" s="29">
        <v>145.7</v>
      </c>
      <c r="AD158" s="29">
        <v>145.2</v>
      </c>
      <c r="AE158" s="29">
        <v>10.1</v>
      </c>
      <c r="AF158" s="29">
        <v>199.5</v>
      </c>
      <c r="AG158" s="29">
        <v>196.2</v>
      </c>
      <c r="AH158" s="29">
        <v>196.4</v>
      </c>
      <c r="AI158" s="29">
        <v>7.6</v>
      </c>
      <c r="AJ158" s="29">
        <v>155.3</v>
      </c>
      <c r="AK158" s="29">
        <v>152.1</v>
      </c>
      <c r="AL158" s="29">
        <v>152.1</v>
      </c>
      <c r="AM158" s="3">
        <v>12</v>
      </c>
    </row>
    <row r="159" spans="1:39" ht="12.75">
      <c r="A159" s="35" t="s">
        <v>184</v>
      </c>
      <c r="B159" s="33" t="s">
        <v>97</v>
      </c>
      <c r="C159" s="34">
        <v>7.8</v>
      </c>
      <c r="D159" s="34">
        <v>133.2</v>
      </c>
      <c r="E159" s="34">
        <v>144.4</v>
      </c>
      <c r="F159" s="34">
        <v>144.3</v>
      </c>
      <c r="G159" s="34">
        <v>6.4</v>
      </c>
      <c r="H159" s="34">
        <v>116.9</v>
      </c>
      <c r="I159" s="34">
        <v>128</v>
      </c>
      <c r="J159" s="34">
        <v>128.4</v>
      </c>
      <c r="K159" s="34">
        <v>12.2</v>
      </c>
      <c r="L159" s="34">
        <v>133.9</v>
      </c>
      <c r="M159" s="34">
        <v>161.8</v>
      </c>
      <c r="N159" s="34">
        <v>163.7</v>
      </c>
      <c r="O159" s="34">
        <v>8.3</v>
      </c>
      <c r="P159" s="34">
        <v>142.5</v>
      </c>
      <c r="Q159" s="34">
        <v>149.9</v>
      </c>
      <c r="R159" s="34">
        <v>149.6</v>
      </c>
      <c r="S159" s="34">
        <v>13.2</v>
      </c>
      <c r="T159" s="34">
        <v>129.7</v>
      </c>
      <c r="U159" s="34">
        <v>135.9</v>
      </c>
      <c r="V159" s="34">
        <v>135.2</v>
      </c>
      <c r="W159" s="34">
        <v>5.5</v>
      </c>
      <c r="X159" s="34">
        <v>133.9</v>
      </c>
      <c r="Y159" s="34">
        <v>140.5</v>
      </c>
      <c r="Z159" s="34">
        <v>140.8</v>
      </c>
      <c r="AA159" s="34">
        <v>7.4</v>
      </c>
      <c r="AB159" s="34">
        <v>134.1</v>
      </c>
      <c r="AC159" s="34">
        <v>146.5</v>
      </c>
      <c r="AD159" s="34">
        <v>146.2</v>
      </c>
      <c r="AE159" s="34">
        <v>11.9</v>
      </c>
      <c r="AF159" s="34">
        <v>190.5</v>
      </c>
      <c r="AG159" s="34">
        <v>198.3</v>
      </c>
      <c r="AH159" s="34">
        <v>198.2</v>
      </c>
      <c r="AI159" s="34">
        <v>9.2</v>
      </c>
      <c r="AJ159" s="34">
        <v>143.3</v>
      </c>
      <c r="AK159" s="34">
        <v>152.4</v>
      </c>
      <c r="AL159" s="34">
        <v>153.4</v>
      </c>
      <c r="AM159" s="53" t="s">
        <v>185</v>
      </c>
    </row>
    <row r="160" spans="1:39" ht="12.75">
      <c r="A160" s="98" t="s">
        <v>184</v>
      </c>
      <c r="B160" s="65" t="s">
        <v>101</v>
      </c>
      <c r="C160" s="29">
        <v>10.6</v>
      </c>
      <c r="D160" s="29">
        <v>140.8</v>
      </c>
      <c r="E160" s="29">
        <v>145.4</v>
      </c>
      <c r="F160" s="29">
        <v>145.2</v>
      </c>
      <c r="G160" s="29">
        <v>12</v>
      </c>
      <c r="H160" s="29">
        <v>132.7</v>
      </c>
      <c r="I160" s="29">
        <v>129.1</v>
      </c>
      <c r="J160" s="29">
        <v>128.9</v>
      </c>
      <c r="K160" s="29">
        <v>23.7</v>
      </c>
      <c r="L160" s="29">
        <v>155.8</v>
      </c>
      <c r="M160" s="29">
        <v>167.9</v>
      </c>
      <c r="N160" s="29">
        <v>165.4</v>
      </c>
      <c r="O160" s="29">
        <v>9</v>
      </c>
      <c r="P160" s="29">
        <v>146</v>
      </c>
      <c r="Q160" s="29">
        <v>151.2</v>
      </c>
      <c r="R160" s="29">
        <v>150.6</v>
      </c>
      <c r="S160" s="29">
        <v>6.4</v>
      </c>
      <c r="T160" s="29">
        <v>130.6</v>
      </c>
      <c r="U160" s="29">
        <v>134</v>
      </c>
      <c r="V160" s="29">
        <v>136.2</v>
      </c>
      <c r="W160" s="29">
        <v>6.8</v>
      </c>
      <c r="X160" s="29">
        <v>135.1</v>
      </c>
      <c r="Y160" s="29">
        <v>141.5</v>
      </c>
      <c r="Z160" s="29">
        <v>141.5</v>
      </c>
      <c r="AA160" s="29">
        <v>6.8</v>
      </c>
      <c r="AB160" s="29">
        <v>139.8</v>
      </c>
      <c r="AC160" s="29">
        <v>146.9</v>
      </c>
      <c r="AD160" s="29">
        <v>146.8</v>
      </c>
      <c r="AE160" s="29">
        <v>11</v>
      </c>
      <c r="AF160" s="29">
        <v>190.2</v>
      </c>
      <c r="AG160" s="29">
        <v>199.6</v>
      </c>
      <c r="AH160" s="29">
        <v>200</v>
      </c>
      <c r="AI160" s="29">
        <v>11.5</v>
      </c>
      <c r="AJ160" s="29">
        <v>149.3</v>
      </c>
      <c r="AK160" s="29">
        <v>155.2</v>
      </c>
      <c r="AL160" s="29">
        <v>154.7</v>
      </c>
      <c r="AM160" s="3">
        <v>2</v>
      </c>
    </row>
    <row r="161" spans="1:39" ht="12.75">
      <c r="A161" s="98" t="s">
        <v>184</v>
      </c>
      <c r="B161" s="65" t="s">
        <v>105</v>
      </c>
      <c r="C161" s="29">
        <v>6.1</v>
      </c>
      <c r="D161" s="29">
        <v>144.9</v>
      </c>
      <c r="E161" s="29">
        <v>146.3</v>
      </c>
      <c r="F161" s="29">
        <v>146.1</v>
      </c>
      <c r="G161" s="29">
        <v>3.1</v>
      </c>
      <c r="H161" s="29">
        <v>138.5</v>
      </c>
      <c r="I161" s="29">
        <v>130.3</v>
      </c>
      <c r="J161" s="29">
        <v>129.4</v>
      </c>
      <c r="K161" s="29">
        <v>2.6</v>
      </c>
      <c r="L161" s="29">
        <v>147.4</v>
      </c>
      <c r="M161" s="29">
        <v>166.1</v>
      </c>
      <c r="N161" s="29">
        <v>167.3</v>
      </c>
      <c r="O161" s="29">
        <v>6.7</v>
      </c>
      <c r="P161" s="29">
        <v>150.7</v>
      </c>
      <c r="Q161" s="29">
        <v>151</v>
      </c>
      <c r="R161" s="29">
        <v>151.6</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202.4</v>
      </c>
      <c r="AH161" s="29">
        <v>202</v>
      </c>
      <c r="AI161" s="29">
        <v>9.1</v>
      </c>
      <c r="AJ161" s="29">
        <v>153.9</v>
      </c>
      <c r="AK161" s="29">
        <v>157.3</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168.7</v>
      </c>
      <c r="N162" s="29">
        <v>169.1</v>
      </c>
      <c r="O162" s="29">
        <v>8.3</v>
      </c>
      <c r="P162" s="29">
        <v>148</v>
      </c>
      <c r="Q162" s="29">
        <v>152.7</v>
      </c>
      <c r="R162" s="29">
        <v>152.7</v>
      </c>
      <c r="S162" s="29">
        <v>13.4</v>
      </c>
      <c r="T162" s="29">
        <v>155.9</v>
      </c>
      <c r="U162" s="29">
        <v>139.1</v>
      </c>
      <c r="V162" s="29">
        <v>138</v>
      </c>
      <c r="W162" s="29">
        <v>8.4</v>
      </c>
      <c r="X162" s="29">
        <v>139</v>
      </c>
      <c r="Y162" s="29">
        <v>143.5</v>
      </c>
      <c r="Z162" s="29">
        <v>143.1</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147.5</v>
      </c>
      <c r="F163" s="29">
        <v>147.3</v>
      </c>
      <c r="G163" s="29">
        <v>7.6</v>
      </c>
      <c r="H163" s="29">
        <v>129.8</v>
      </c>
      <c r="I163" s="29">
        <v>130.4</v>
      </c>
      <c r="J163" s="29">
        <v>130.2</v>
      </c>
      <c r="K163" s="29">
        <v>22.2</v>
      </c>
      <c r="L163" s="29">
        <v>171.5</v>
      </c>
      <c r="M163" s="29">
        <v>174.3</v>
      </c>
      <c r="N163" s="29">
        <v>170.5</v>
      </c>
      <c r="O163" s="29">
        <v>9.7</v>
      </c>
      <c r="P163" s="29">
        <v>158</v>
      </c>
      <c r="Q163" s="29">
        <v>154.3</v>
      </c>
      <c r="R163" s="29">
        <v>153.8</v>
      </c>
      <c r="S163" s="29">
        <v>18.5</v>
      </c>
      <c r="T163" s="29">
        <v>144</v>
      </c>
      <c r="U163" s="29">
        <v>142.2</v>
      </c>
      <c r="V163" s="29">
        <v>138.6</v>
      </c>
      <c r="W163" s="29">
        <v>6.2</v>
      </c>
      <c r="X163" s="29">
        <v>136.8</v>
      </c>
      <c r="Y163" s="29">
        <v>143.5</v>
      </c>
      <c r="Z163" s="29">
        <v>143.9</v>
      </c>
      <c r="AA163" s="29">
        <v>7.5</v>
      </c>
      <c r="AB163" s="29">
        <v>149.6</v>
      </c>
      <c r="AC163" s="29">
        <v>149.5</v>
      </c>
      <c r="AD163" s="29">
        <v>149.2</v>
      </c>
      <c r="AE163" s="29">
        <v>10</v>
      </c>
      <c r="AF163" s="29">
        <v>203.1</v>
      </c>
      <c r="AG163" s="29">
        <v>204.3</v>
      </c>
      <c r="AH163" s="29">
        <v>205</v>
      </c>
      <c r="AI163" s="29">
        <v>10.5</v>
      </c>
      <c r="AJ163" s="29">
        <v>157.6</v>
      </c>
      <c r="AK163" s="29">
        <v>158.2</v>
      </c>
      <c r="AL163" s="29">
        <v>158</v>
      </c>
      <c r="AM163" s="3">
        <v>5</v>
      </c>
    </row>
    <row r="164" spans="1:39" ht="12.75">
      <c r="A164" s="98" t="s">
        <v>184</v>
      </c>
      <c r="B164" s="65" t="s">
        <v>113</v>
      </c>
      <c r="C164" s="29">
        <v>5.7</v>
      </c>
      <c r="D164" s="29">
        <v>174.4</v>
      </c>
      <c r="E164" s="29">
        <v>147.3</v>
      </c>
      <c r="F164" s="29">
        <v>147.6</v>
      </c>
      <c r="G164" s="29">
        <v>0.2</v>
      </c>
      <c r="H164" s="29">
        <v>152.2</v>
      </c>
      <c r="I164" s="29">
        <v>130.5</v>
      </c>
      <c r="J164" s="29">
        <v>130.6</v>
      </c>
      <c r="K164" s="29">
        <v>2.2</v>
      </c>
      <c r="L164" s="29">
        <v>200.7</v>
      </c>
      <c r="M164" s="29">
        <v>169.1</v>
      </c>
      <c r="N164" s="29">
        <v>171.7</v>
      </c>
      <c r="O164" s="29">
        <v>9.5</v>
      </c>
      <c r="P164" s="29">
        <v>185.5</v>
      </c>
      <c r="Q164" s="29">
        <v>154.9</v>
      </c>
      <c r="R164" s="29">
        <v>154.9</v>
      </c>
      <c r="S164" s="29">
        <v>1.1</v>
      </c>
      <c r="T164" s="29">
        <v>162.1</v>
      </c>
      <c r="U164" s="29">
        <v>136</v>
      </c>
      <c r="V164" s="29">
        <v>138.8</v>
      </c>
      <c r="W164" s="29">
        <v>8.4</v>
      </c>
      <c r="X164" s="29">
        <v>172.3</v>
      </c>
      <c r="Y164" s="29">
        <v>145.5</v>
      </c>
      <c r="Z164" s="29">
        <v>144.7</v>
      </c>
      <c r="AA164" s="29">
        <v>4.2</v>
      </c>
      <c r="AB164" s="29">
        <v>173</v>
      </c>
      <c r="AC164" s="29">
        <v>149.7</v>
      </c>
      <c r="AD164" s="29">
        <v>150.1</v>
      </c>
      <c r="AE164" s="29">
        <v>10</v>
      </c>
      <c r="AF164" s="29">
        <v>246</v>
      </c>
      <c r="AG164" s="29">
        <v>206.5</v>
      </c>
      <c r="AH164" s="29">
        <v>206.5</v>
      </c>
      <c r="AI164" s="29">
        <v>8.2</v>
      </c>
      <c r="AJ164" s="29">
        <v>186.1</v>
      </c>
      <c r="AK164" s="29">
        <v>159.3</v>
      </c>
      <c r="AL164" s="29">
        <v>158.9</v>
      </c>
      <c r="AM164" s="3">
        <v>6</v>
      </c>
    </row>
    <row r="165" spans="1:39" ht="12.75">
      <c r="A165" s="98" t="s">
        <v>184</v>
      </c>
      <c r="B165" s="65" t="s">
        <v>115</v>
      </c>
      <c r="C165" s="29">
        <v>7.9</v>
      </c>
      <c r="D165" s="29">
        <v>163.1</v>
      </c>
      <c r="E165" s="29">
        <v>147.5</v>
      </c>
      <c r="F165" s="29">
        <v>148.1</v>
      </c>
      <c r="G165" s="29">
        <v>5.1</v>
      </c>
      <c r="H165" s="29">
        <v>139.3</v>
      </c>
      <c r="I165" s="29">
        <v>130.8</v>
      </c>
      <c r="J165" s="29">
        <v>130.9</v>
      </c>
      <c r="K165" s="29">
        <v>16.2</v>
      </c>
      <c r="L165" s="29">
        <v>187.3</v>
      </c>
      <c r="M165" s="29">
        <v>172.2</v>
      </c>
      <c r="N165" s="29">
        <v>173.1</v>
      </c>
      <c r="O165" s="29">
        <v>9.3</v>
      </c>
      <c r="P165" s="29">
        <v>163.8</v>
      </c>
      <c r="Q165" s="29">
        <v>155.9</v>
      </c>
      <c r="R165" s="29">
        <v>155.9</v>
      </c>
      <c r="S165" s="29">
        <v>5.3</v>
      </c>
      <c r="T165" s="29">
        <v>136.4</v>
      </c>
      <c r="U165" s="29">
        <v>137.6</v>
      </c>
      <c r="V165" s="29">
        <v>139.3</v>
      </c>
      <c r="W165" s="29">
        <v>6</v>
      </c>
      <c r="X165" s="29">
        <v>175.4</v>
      </c>
      <c r="Y165" s="29">
        <v>144.7</v>
      </c>
      <c r="Z165" s="29">
        <v>145.5</v>
      </c>
      <c r="AA165" s="29">
        <v>9.5</v>
      </c>
      <c r="AB165" s="29">
        <v>167.4</v>
      </c>
      <c r="AC165" s="29">
        <v>151.5</v>
      </c>
      <c r="AD165" s="29">
        <v>151.1</v>
      </c>
      <c r="AE165" s="29">
        <v>11.5</v>
      </c>
      <c r="AF165" s="29">
        <v>220.7</v>
      </c>
      <c r="AG165" s="29">
        <v>208.1</v>
      </c>
      <c r="AH165" s="29">
        <v>208.3</v>
      </c>
      <c r="AI165" s="29">
        <v>9.1</v>
      </c>
      <c r="AJ165" s="29">
        <v>170.6</v>
      </c>
      <c r="AK165" s="29">
        <v>158.3</v>
      </c>
      <c r="AL165" s="29">
        <v>159.8</v>
      </c>
      <c r="AM165" s="3">
        <v>7</v>
      </c>
    </row>
    <row r="166" spans="1:39" ht="12.75">
      <c r="A166" s="98" t="s">
        <v>184</v>
      </c>
      <c r="B166" s="14" t="s">
        <v>117</v>
      </c>
      <c r="C166" s="29">
        <v>5.8</v>
      </c>
      <c r="D166" s="29">
        <v>146.3</v>
      </c>
      <c r="E166" s="29">
        <v>148.8</v>
      </c>
      <c r="F166" s="29">
        <v>149</v>
      </c>
      <c r="G166" s="29">
        <v>0.4</v>
      </c>
      <c r="H166" s="29">
        <v>128.9</v>
      </c>
      <c r="I166" s="29">
        <v>130.8</v>
      </c>
      <c r="J166" s="29">
        <v>131.2</v>
      </c>
      <c r="K166" s="29">
        <v>10.3</v>
      </c>
      <c r="L166" s="29">
        <v>181.3</v>
      </c>
      <c r="M166" s="29">
        <v>176.2</v>
      </c>
      <c r="N166" s="29">
        <v>174.9</v>
      </c>
      <c r="O166" s="29">
        <v>8.2</v>
      </c>
      <c r="P166" s="29">
        <v>156.9</v>
      </c>
      <c r="Q166" s="29">
        <v>156.6</v>
      </c>
      <c r="R166" s="29">
        <v>156.9</v>
      </c>
      <c r="S166" s="29">
        <v>5.6</v>
      </c>
      <c r="T166" s="29">
        <v>123.6</v>
      </c>
      <c r="U166" s="29">
        <v>139.6</v>
      </c>
      <c r="V166" s="29">
        <v>140</v>
      </c>
      <c r="W166" s="29">
        <v>5.3</v>
      </c>
      <c r="X166" s="29">
        <v>136.8</v>
      </c>
      <c r="Y166" s="29">
        <v>145.6</v>
      </c>
      <c r="Z166" s="29">
        <v>146.3</v>
      </c>
      <c r="AA166" s="29">
        <v>4.7</v>
      </c>
      <c r="AB166" s="29">
        <v>138.7</v>
      </c>
      <c r="AC166" s="29">
        <v>151.7</v>
      </c>
      <c r="AD166" s="29">
        <v>152.2</v>
      </c>
      <c r="AE166" s="29">
        <v>10.3</v>
      </c>
      <c r="AF166" s="29">
        <v>216.6</v>
      </c>
      <c r="AG166" s="29">
        <v>209.9</v>
      </c>
      <c r="AH166" s="29">
        <v>210.5</v>
      </c>
      <c r="AI166" s="29">
        <v>8.7</v>
      </c>
      <c r="AJ166" s="29">
        <v>159.7</v>
      </c>
      <c r="AK166" s="29">
        <v>161.3</v>
      </c>
      <c r="AL166" s="29">
        <v>161</v>
      </c>
      <c r="AM166" s="3">
        <v>8</v>
      </c>
    </row>
    <row r="167" spans="1:39" ht="12.75">
      <c r="A167" s="98" t="s">
        <v>184</v>
      </c>
      <c r="B167" s="14" t="s">
        <v>119</v>
      </c>
      <c r="C167" s="29">
        <v>7.4</v>
      </c>
      <c r="D167" s="29">
        <v>142</v>
      </c>
      <c r="E167" s="29">
        <v>150</v>
      </c>
      <c r="F167" s="29">
        <v>150.1</v>
      </c>
      <c r="G167" s="29">
        <v>-0.8</v>
      </c>
      <c r="H167" s="29">
        <v>123.2</v>
      </c>
      <c r="I167" s="29">
        <v>130.7</v>
      </c>
      <c r="J167" s="29">
        <v>131.7</v>
      </c>
      <c r="K167" s="29">
        <v>11.8</v>
      </c>
      <c r="L167" s="29">
        <v>173.4</v>
      </c>
      <c r="M167" s="29">
        <v>174.1</v>
      </c>
      <c r="N167" s="29">
        <v>177</v>
      </c>
      <c r="O167" s="29">
        <v>9.7</v>
      </c>
      <c r="P167" s="29">
        <v>148.9</v>
      </c>
      <c r="Q167" s="29">
        <v>158</v>
      </c>
      <c r="R167" s="29">
        <v>158</v>
      </c>
      <c r="S167" s="29">
        <v>5.6</v>
      </c>
      <c r="T167" s="29">
        <v>125.7</v>
      </c>
      <c r="U167" s="29">
        <v>140.3</v>
      </c>
      <c r="V167" s="29">
        <v>140.8</v>
      </c>
      <c r="W167" s="29">
        <v>10.6</v>
      </c>
      <c r="X167" s="29">
        <v>138.1</v>
      </c>
      <c r="Y167" s="29">
        <v>148.1</v>
      </c>
      <c r="Z167" s="29">
        <v>147.2</v>
      </c>
      <c r="AA167" s="29">
        <v>9.8</v>
      </c>
      <c r="AB167" s="29">
        <v>147.5</v>
      </c>
      <c r="AC167" s="29">
        <v>153.6</v>
      </c>
      <c r="AD167" s="29">
        <v>153.4</v>
      </c>
      <c r="AE167" s="29">
        <v>13.7</v>
      </c>
      <c r="AF167" s="29">
        <v>201.5</v>
      </c>
      <c r="AG167" s="29">
        <v>213.7</v>
      </c>
      <c r="AH167" s="29">
        <v>213</v>
      </c>
      <c r="AI167" s="29">
        <v>10</v>
      </c>
      <c r="AJ167" s="29">
        <v>154.3</v>
      </c>
      <c r="AK167" s="29">
        <v>161.7</v>
      </c>
      <c r="AL167" s="29">
        <v>162.2</v>
      </c>
      <c r="AM167" s="3">
        <v>9</v>
      </c>
    </row>
    <row r="168" spans="1:39" ht="12.75">
      <c r="A168" s="98" t="s">
        <v>184</v>
      </c>
      <c r="B168" s="65" t="s">
        <v>121</v>
      </c>
      <c r="C168" s="29">
        <v>10.5</v>
      </c>
      <c r="D168" s="29">
        <v>145.4</v>
      </c>
      <c r="E168" s="29">
        <v>151.6</v>
      </c>
      <c r="F168" s="29">
        <v>151.2</v>
      </c>
      <c r="G168" s="29">
        <v>9.5</v>
      </c>
      <c r="H168" s="29">
        <v>126.8</v>
      </c>
      <c r="I168" s="29">
        <v>133</v>
      </c>
      <c r="J168" s="29">
        <v>132.2</v>
      </c>
      <c r="K168" s="29">
        <v>22.5</v>
      </c>
      <c r="L168" s="29">
        <v>195.3</v>
      </c>
      <c r="M168" s="29">
        <v>182.5</v>
      </c>
      <c r="N168" s="29">
        <v>179.2</v>
      </c>
      <c r="O168" s="29">
        <v>9.5</v>
      </c>
      <c r="P168" s="29">
        <v>148.3</v>
      </c>
      <c r="Q168" s="29">
        <v>159.4</v>
      </c>
      <c r="R168" s="29">
        <v>159.1</v>
      </c>
      <c r="S168" s="29">
        <v>8.3</v>
      </c>
      <c r="T168" s="29">
        <v>133.5</v>
      </c>
      <c r="U168" s="29">
        <v>142.2</v>
      </c>
      <c r="V168" s="29">
        <v>141.7</v>
      </c>
      <c r="W168" s="29">
        <v>7.7</v>
      </c>
      <c r="X168" s="29">
        <v>138.2</v>
      </c>
      <c r="Y168" s="29">
        <v>148</v>
      </c>
      <c r="Z168" s="29">
        <v>148</v>
      </c>
      <c r="AA168" s="29">
        <v>9.4</v>
      </c>
      <c r="AB168" s="29">
        <v>151.9</v>
      </c>
      <c r="AC168" s="29">
        <v>154.9</v>
      </c>
      <c r="AD168" s="29">
        <v>154.6</v>
      </c>
      <c r="AE168" s="29">
        <v>12.6</v>
      </c>
      <c r="AF168" s="29">
        <v>202.5</v>
      </c>
      <c r="AG168" s="29">
        <v>215.3</v>
      </c>
      <c r="AH168" s="29">
        <v>215.2</v>
      </c>
      <c r="AI168" s="29">
        <v>11.3</v>
      </c>
      <c r="AJ168" s="29">
        <v>158</v>
      </c>
      <c r="AK168" s="29">
        <v>164.3</v>
      </c>
      <c r="AL168" s="29">
        <v>163.5</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7.615593834995458</v>
      </c>
      <c r="E6" s="63">
        <f>100*(SUM(Taulukko!F15:F17)-SUM(Taulukko!F3:F5))/SUM(Taulukko!F3:F5)</f>
        <v>7.424173834314159</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8.771929824561404</v>
      </c>
      <c r="L6" s="63">
        <f>100*(SUM(Taulukko!P15:P17)-SUM(Taulukko!P3:P5))/SUM(Taulukko!P3:P5)</f>
        <v>7.578740157480333</v>
      </c>
      <c r="M6" s="63">
        <f>100*(SUM(Taulukko!Q15:Q17)-SUM(Taulukko!Q3:Q5))/SUM(Taulukko!Q3:Q5)</f>
        <v>7.64790764790765</v>
      </c>
      <c r="N6" s="63">
        <f>100*(SUM(Taulukko!R15:R17)-SUM(Taulukko!R3:R5))/SUM(Taulukko!R3:R5)</f>
        <v>7.599807599807621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8.708212959141544</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7.40188772975657</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7.155715571557158</v>
      </c>
      <c r="E7" s="63">
        <f>100*(SUM(Taulukko!F16:F18)-SUM(Taulukko!F4:F6))/SUM(Taulukko!F4:F6)</f>
        <v>7.05935251798562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9.482257126236172</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6.762092793682141</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6.467439785905429</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7.567824845311758</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10.761305094447632</v>
      </c>
      <c r="K9" s="63">
        <f>100*(SUM(Taulukko!N18:N20)-SUM(Taulukko!N6:N8))/SUM(Taulukko!N6:N8)</f>
        <v>10.804597701149431</v>
      </c>
      <c r="L9" s="63">
        <f>100*(SUM(Taulukko!P18:P20)-SUM(Taulukko!P6:P8))/SUM(Taulukko!P6:P8)</f>
        <v>7.030900134348418</v>
      </c>
      <c r="M9" s="63">
        <f>100*(SUM(Taulukko!Q18:Q20)-SUM(Taulukko!Q6:Q8))/SUM(Taulukko!Q6:Q8)</f>
        <v>7.082152974504236</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11.70759565962307</v>
      </c>
      <c r="K10" s="63">
        <f>100*(SUM(Taulukko!N19:N21)-SUM(Taulukko!N7:N9))/SUM(Taulukko!N7:N9)</f>
        <v>11.130136986301386</v>
      </c>
      <c r="L10" s="63">
        <f>100*(SUM(Taulukko!P19:P21)-SUM(Taulukko!P7:P9))/SUM(Taulukko!P7:P9)</f>
        <v>7.496711968434894</v>
      </c>
      <c r="M10" s="63">
        <f>100*(SUM(Taulukko!Q19:Q21)-SUM(Taulukko!Q7:Q9))/SUM(Taulukko!Q7:Q9)</f>
        <v>7.384760112888032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7.346747777257847</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5.33397405093706</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7.016728624535327</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7.100046104195498</v>
      </c>
      <c r="N13" s="63">
        <f>100*(SUM(Taulukko!R22:R24)-SUM(Taulukko!R10:R12))/SUM(Taulukko!R10:R12)</f>
        <v>7.050691244239637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5.717008099094794</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7.227813357731007</v>
      </c>
      <c r="N14" s="63">
        <f>100*(SUM(Taulukko!R23:R25)-SUM(Taulukko!R11:R13))/SUM(Taulukko!R11:R13)</f>
        <v>6.9990850869167485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13.043478260869568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6.013257575757585</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12.265193370165756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9.68410150181251</v>
      </c>
      <c r="AA15" s="63">
        <f>100*(SUM(Taulukko!AJ24:AJ26)-SUM(Taulukko!AJ12:AJ14))/SUM(Taulukko!AJ12:AJ14)</f>
        <v>6.562955760816724</v>
      </c>
      <c r="AB15" s="63">
        <f>100*(SUM(Taulukko!AK24:AK26)-SUM(Taulukko!AK12:AK14))/SUM(Taulukko!AK12:AK14)</f>
        <v>6.471421823334902</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4.838709677419345</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13.263621353880035</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6.772009029345372</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3.644035289604909</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14.072164948453599</v>
      </c>
      <c r="X16" s="34">
        <f>100*(SUM(Taulukko!AF25:AF27)-SUM(Taulukko!AF13:AF15))/SUM(Taulukko!AF13:AF15)</f>
        <v>8.786610878661078</v>
      </c>
      <c r="Y16" s="34">
        <f>100*(SUM(Taulukko!AG25:AG27)-SUM(Taulukko!AG13:AG15))/SUM(Taulukko!AG13:AG15)</f>
        <v>9.170081967213132</v>
      </c>
      <c r="Z16" s="34">
        <f>100*(SUM(Taulukko!AH25:AH27)-SUM(Taulukko!AH13:AH15))/SUM(Taulukko!AH13:AH15)</f>
        <v>9.333333333333327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4.524312896405915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6.3677130044843</v>
      </c>
      <c r="N17" s="63">
        <f>100*(SUM(Taulukko!R26:R28)-SUM(Taulukko!R14:R16))/SUM(Taulukko!R14:R16)</f>
        <v>6.690615177368647</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9.100152516522627</v>
      </c>
      <c r="AA17" s="63">
        <f>100*(SUM(Taulukko!AJ26:AJ28)-SUM(Taulukko!AJ14:AJ16))/SUM(Taulukko!AJ14:AJ16)</f>
        <v>5.8795180722891365</v>
      </c>
      <c r="AB17" s="63">
        <f>100*(SUM(Taulukko!AK26:AK28)-SUM(Taulukko!AK14:AK16))/SUM(Taulukko!AK14:AK16)</f>
        <v>6.1100746268656545</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4.340497260851261</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10.733549083063648</v>
      </c>
      <c r="K18" s="63">
        <f>100*(SUM(Taulukko!N27:N29)-SUM(Taulukko!N15:N17))/SUM(Taulukko!N15:N17)</f>
        <v>10.75268817204301</v>
      </c>
      <c r="L18" s="63">
        <f>100*(SUM(Taulukko!P27:P29)-SUM(Taulukko!P15:P17))/SUM(Taulukko!P15:P17)</f>
        <v>5.580969807868247</v>
      </c>
      <c r="M18" s="63">
        <f>100*(SUM(Taulukko!Q27:Q29)-SUM(Taulukko!Q15:Q17))/SUM(Taulukko!Q15:Q17)</f>
        <v>5.630026809651459</v>
      </c>
      <c r="N18" s="63">
        <f>100*(SUM(Taulukko!R27:R29)-SUM(Taulukko!R15:R17))/SUM(Taulukko!R15:R17)</f>
        <v>6.750111756817163</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4.241915161696764</v>
      </c>
      <c r="F19" s="63">
        <f>100*(SUM(Taulukko!H28:H30)-SUM(Taulukko!H16:H18))/SUM(Taulukko!H16:H18)</f>
        <v>4.103011785246633</v>
      </c>
      <c r="G19" s="63">
        <f>100*(SUM(Taulukko!I28:I30)-SUM(Taulukko!I16:I18))/SUM(Taulukko!I16:I18)</f>
        <v>4.8596564725596965</v>
      </c>
      <c r="H19" s="63">
        <f>100*(SUM(Taulukko!J28:J30)-SUM(Taulukko!J16:J18))/SUM(Taulukko!J16:J18)</f>
        <v>5.501889962200742</v>
      </c>
      <c r="I19" s="63">
        <f>100*(SUM(Taulukko!L28:L30)-SUM(Taulukko!L16:L18))/SUM(Taulukko!L16:L18)</f>
        <v>8.74524714828896</v>
      </c>
      <c r="J19" s="63">
        <f>100*(SUM(Taulukko!M28:M30)-SUM(Taulukko!M16:M18))/SUM(Taulukko!M16:M18)</f>
        <v>10.069259456579667</v>
      </c>
      <c r="K19" s="63">
        <f>100*(SUM(Taulukko!N28:N30)-SUM(Taulukko!N16:N18))/SUM(Taulukko!N16:N18)</f>
        <v>10.042507970244424</v>
      </c>
      <c r="L19" s="63">
        <f>100*(SUM(Taulukko!P28:P30)-SUM(Taulukko!P16:P18))/SUM(Taulukko!P16:P18)</f>
        <v>5.499999999999997</v>
      </c>
      <c r="M19" s="63">
        <f>100*(SUM(Taulukko!Q28:Q30)-SUM(Taulukko!Q16:Q18))/SUM(Taulukko!Q16:Q18)</f>
        <v>5.43429844097995</v>
      </c>
      <c r="N19" s="63">
        <f>100*(SUM(Taulukko!R28:R30)-SUM(Taulukko!R16:R18))/SUM(Taulukko!R16:R18)</f>
        <v>6.806049822064049</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4.356933389191456</v>
      </c>
      <c r="F20" s="63">
        <f>100*(SUM(Taulukko!H29:H31)-SUM(Taulukko!H17:H19))/SUM(Taulukko!H17:H19)</f>
        <v>4.299702000851435</v>
      </c>
      <c r="G20" s="63">
        <f>100*(SUM(Taulukko!I29:I31)-SUM(Taulukko!I17:I19))/SUM(Taulukko!I17:I19)</f>
        <v>4.922820191906554</v>
      </c>
      <c r="H20" s="63">
        <f>100*(SUM(Taulukko!J29:J31)-SUM(Taulukko!J17:J19))/SUM(Taulukko!J17:J19)</f>
        <v>5.602006688963212</v>
      </c>
      <c r="I20" s="63">
        <f>100*(SUM(Taulukko!L29:L31)-SUM(Taulukko!L17:L19))/SUM(Taulukko!L17:L19)</f>
        <v>8.206330597889801</v>
      </c>
      <c r="J20" s="63">
        <f>100*(SUM(Taulukko!M29:M31)-SUM(Taulukko!M17:M19))/SUM(Taulukko!M17:M19)</f>
        <v>9.214659685863886</v>
      </c>
      <c r="K20" s="63">
        <f>100*(SUM(Taulukko!N29:N31)-SUM(Taulukko!N17:N19))/SUM(Taulukko!N17:N19)</f>
        <v>9.448818897637794</v>
      </c>
      <c r="L20" s="63">
        <f>100*(SUM(Taulukko!P29:P31)-SUM(Taulukko!P17:P19))/SUM(Taulukko!P17:P19)</f>
        <v>4.926764314247654</v>
      </c>
      <c r="M20" s="63">
        <f>100*(SUM(Taulukko!Q29:Q31)-SUM(Taulukko!Q17:Q19))/SUM(Taulukko!Q17:Q19)</f>
        <v>4.823008849557512</v>
      </c>
      <c r="N20" s="63">
        <f>100*(SUM(Taulukko!R29:R31)-SUM(Taulukko!R17:R19))/SUM(Taulukko!R17:R19)</f>
        <v>6.861443116423209</v>
      </c>
      <c r="O20" s="63">
        <f>100*(SUM(Taulukko!T29:T31)-SUM(Taulukko!T17:T19))/SUM(Taulukko!T17:T19)</f>
        <v>-5.08021390374332</v>
      </c>
      <c r="P20" s="63">
        <f>100*(SUM(Taulukko!U29:U31)-SUM(Taulukko!U17:U19))/SUM(Taulukko!U17:U19)</f>
        <v>-5.344694035631298</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8.11369509043927</v>
      </c>
      <c r="K21" s="63">
        <f>100*(SUM(Taulukko!N30:N32)-SUM(Taulukko!N18:N20))/SUM(Taulukko!N18:N20)</f>
        <v>9.076763485477178</v>
      </c>
      <c r="L21" s="63">
        <f>100*(SUM(Taulukko!P30:P32)-SUM(Taulukko!P18:P20))/SUM(Taulukko!P18:P20)</f>
        <v>5.648535564853544</v>
      </c>
      <c r="M21" s="63">
        <f>100*(SUM(Taulukko!Q30:Q32)-SUM(Taulukko!Q18:Q20))/SUM(Taulukko!Q18:Q20)</f>
        <v>5.555555555555554</v>
      </c>
      <c r="N21" s="63">
        <f>100*(SUM(Taulukko!R30:R32)-SUM(Taulukko!R18:R20))/SUM(Taulukko!R18:R20)</f>
        <v>6.869220607661821</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9.811694747274535</v>
      </c>
      <c r="Z21" s="63">
        <f>100*(SUM(Taulukko!AH30:AH32)-SUM(Taulukko!AH18:AH20))/SUM(Taulukko!AH18:AH20)</f>
        <v>9.707776126795455</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7.924335378323079</v>
      </c>
      <c r="K22" s="63">
        <f>100*(SUM(Taulukko!N31:N33)-SUM(Taulukko!N19:N21))/SUM(Taulukko!N19:N21)</f>
        <v>9.244992295839753</v>
      </c>
      <c r="L22" s="63">
        <f>100*(SUM(Taulukko!P31:P33)-SUM(Taulukko!P19:P21))/SUM(Taulukko!P19:P21)</f>
        <v>5.954323001631319</v>
      </c>
      <c r="M22" s="63">
        <f>100*(SUM(Taulukko!Q31:Q33)-SUM(Taulukko!Q19:Q21))/SUM(Taulukko!Q19:Q21)</f>
        <v>5.650459921156376</v>
      </c>
      <c r="N22" s="63">
        <f>100*(SUM(Taulukko!R31:R33)-SUM(Taulukko!R19:R21))/SUM(Taulukko!R19:R21)</f>
        <v>6.8331143232588545</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9.882005899705026</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6.146469049694854</v>
      </c>
      <c r="N23" s="63">
        <f>100*(SUM(Taulukko!R32:R34)-SUM(Taulukko!R20:R22))/SUM(Taulukko!R20:R22)</f>
        <v>6.840958605664483</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10.102489019033685</v>
      </c>
      <c r="AA23" s="63">
        <f>100*(SUM(Taulukko!AJ32:AJ34)-SUM(Taulukko!AJ20:AJ22))/SUM(Taulukko!AJ20:AJ22)</f>
        <v>7.830820770519258</v>
      </c>
      <c r="AB23" s="63">
        <f>100*(SUM(Taulukko!AK32:AK34)-SUM(Taulukko!AK20:AK22))/SUM(Taulukko!AK20:AK22)</f>
        <v>8.166058394160572</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6.556665219279199</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6.371071889797667</v>
      </c>
      <c r="N25" s="63">
        <f>100*(SUM(Taulukko!R34:R36)-SUM(Taulukko!R22:R24))/SUM(Taulukko!R22:R24)</f>
        <v>6.672406371071889</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10.033605376860315</v>
      </c>
      <c r="AA25" s="63">
        <f>100*(SUM(Taulukko!AJ34:AJ36)-SUM(Taulukko!AJ22:AJ24))/SUM(Taulukko!AJ22:AJ24)</f>
        <v>8.890968647636875</v>
      </c>
      <c r="AB25" s="63">
        <f>100*(SUM(Taulukko!AK34:AK36)-SUM(Taulukko!AK22:AK24))/SUM(Taulukko!AK22:AK24)</f>
        <v>8.697611536728274</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5.844709897610916</v>
      </c>
      <c r="N26" s="63">
        <f>100*(SUM(Taulukko!R35:R37)-SUM(Taulukko!R23:R25))/SUM(Taulukko!R23:R25)</f>
        <v>6.498503634031632</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9.895596913300036</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11.122047244094485</v>
      </c>
      <c r="K27" s="63">
        <f>100*(SUM(Taulukko!N36:N38)-SUM(Taulukko!N24:N26))/SUM(Taulukko!N24:N26)</f>
        <v>11.895360315893384</v>
      </c>
      <c r="L27" s="63">
        <f>100*(SUM(Taulukko!P36:P38)-SUM(Taulukko!P24:P26))/SUM(Taulukko!P24:P26)</f>
        <v>5.138169257340257</v>
      </c>
      <c r="M27" s="63">
        <f>100*(SUM(Taulukko!Q36:Q38)-SUM(Taulukko!Q24:Q26))/SUM(Taulukko!Q24:Q26)</f>
        <v>5.722763883001272</v>
      </c>
      <c r="N27" s="63">
        <f>100*(SUM(Taulukko!R36:R38)-SUM(Taulukko!R24:R26))/SUM(Taulukko!R24:R26)</f>
        <v>6.502337441563953</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10.193955796120894</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6.596942880128723</v>
      </c>
      <c r="H28" s="34">
        <f>100*(SUM(Taulukko!J37:J39)-SUM(Taulukko!J25:J27))/SUM(Taulukko!J25:J27)</f>
        <v>7.021791767554493</v>
      </c>
      <c r="I28" s="34">
        <f>100*(SUM(Taulukko!L37:L39)-SUM(Taulukko!L25:L27))/SUM(Taulukko!L25:L27)</f>
        <v>6.387128230131641</v>
      </c>
      <c r="J28" s="34">
        <f>100*(SUM(Taulukko!M37:M39)-SUM(Taulukko!M25:M27))/SUM(Taulukko!M25:M27)</f>
        <v>10.689990281827003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6.723044397462992</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1.18430792005919</v>
      </c>
      <c r="T28" s="34">
        <f>100*(SUM(Taulukko!Z37:Z39)-SUM(Taulukko!Z25:Z27))/SUM(Taulukko!Z25:Z27)</f>
        <v>1.7784364579473924</v>
      </c>
      <c r="U28" s="34">
        <f>100*(SUM(Taulukko!AB37:AB39)-SUM(Taulukko!AB25:AB27))/SUM(Taulukko!AB25:AB27)</f>
        <v>9.18870461676377</v>
      </c>
      <c r="V28" s="34">
        <f>100*(SUM(Taulukko!AC37:AC39)-SUM(Taulukko!AC25:AC27))/SUM(Taulukko!AC25:AC27)</f>
        <v>10.017889087656519</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13.030746705710113</v>
      </c>
      <c r="K29" s="63">
        <f>100*(SUM(Taulukko!N38:N40)-SUM(Taulukko!N26:N28))/SUM(Taulukko!N26:N28)</f>
        <v>12.92052657240372</v>
      </c>
      <c r="L29" s="63">
        <f>100*(SUM(Taulukko!P38:P40)-SUM(Taulukko!P26:P28))/SUM(Taulukko!P26:P28)</f>
        <v>6.836518046709127</v>
      </c>
      <c r="M29" s="63">
        <f>100*(SUM(Taulukko!Q38:Q40)-SUM(Taulukko!Q26:Q28))/SUM(Taulukko!Q26:Q28)</f>
        <v>7.2512647554806025</v>
      </c>
      <c r="N29" s="63">
        <f>100*(SUM(Taulukko!R38:R40)-SUM(Taulukko!R26:R28))/SUM(Taulukko!R26:R28)</f>
        <v>7.070707070707063</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7.98555377207064</v>
      </c>
      <c r="H30" s="63">
        <f>100*(SUM(Taulukko!J39:J41)-SUM(Taulukko!J27:J29))/SUM(Taulukko!J27:J29)</f>
        <v>7.280000000000018</v>
      </c>
      <c r="I30" s="63">
        <f>100*(SUM(Taulukko!L39:L41)-SUM(Taulukko!L27:L29))/SUM(Taulukko!L27:L29)</f>
        <v>14.059753954305801</v>
      </c>
      <c r="J30" s="63">
        <f>100*(SUM(Taulukko!M39:M41)-SUM(Taulukko!M27:M29))/SUM(Taulukko!M27:M29)</f>
        <v>14.564052605942525</v>
      </c>
      <c r="K30" s="63">
        <f>100*(SUM(Taulukko!N39:N41)-SUM(Taulukko!N27:N29))/SUM(Taulukko!N27:N29)</f>
        <v>13.83495145631068</v>
      </c>
      <c r="L30" s="63">
        <f>100*(SUM(Taulukko!P39:P41)-SUM(Taulukko!P27:P29))/SUM(Taulukko!P27:P29)</f>
        <v>8.535528596187158</v>
      </c>
      <c r="M30" s="63">
        <f>100*(SUM(Taulukko!Q39:Q41)-SUM(Taulukko!Q27:Q29))/SUM(Taulukko!Q27:Q29)</f>
        <v>8.629441624365498</v>
      </c>
      <c r="N30" s="63">
        <f>100*(SUM(Taulukko!R39:R41)-SUM(Taulukko!R27:R29))/SUM(Taulukko!R27:R29)</f>
        <v>7.328308207705192</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10.021881838074401</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15.101645692158755</v>
      </c>
      <c r="K31" s="63">
        <f>100*(SUM(Taulukko!N40:N42)-SUM(Taulukko!N28:N30))/SUM(Taulukko!N28:N30)</f>
        <v>14.485755673587652</v>
      </c>
      <c r="L31" s="63">
        <f>100*(SUM(Taulukko!P40:P42)-SUM(Taulukko!P28:P30))/SUM(Taulukko!P28:P30)</f>
        <v>9.090909090909074</v>
      </c>
      <c r="M31" s="63">
        <f>100*(SUM(Taulukko!Q40:Q42)-SUM(Taulukko!Q28:Q30))/SUM(Taulukko!Q28:Q30)</f>
        <v>9.040980143641756</v>
      </c>
      <c r="N31" s="63">
        <f>100*(SUM(Taulukko!R40:R42)-SUM(Taulukko!R28:R30))/SUM(Taulukko!R28:R30)</f>
        <v>7.496876301541036</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10.416666666666691</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15.244487056567584</v>
      </c>
      <c r="K32" s="63">
        <f>100*(SUM(Taulukko!N41:N43)-SUM(Taulukko!N29:N31))/SUM(Taulukko!N29:N31)</f>
        <v>14.772182254196634</v>
      </c>
      <c r="L32" s="63">
        <f>100*(SUM(Taulukko!P41:P43)-SUM(Taulukko!P29:P31))/SUM(Taulukko!P29:P31)</f>
        <v>9.602368866328254</v>
      </c>
      <c r="M32" s="63">
        <f>100*(SUM(Taulukko!Q41:Q43)-SUM(Taulukko!Q29:Q31))/SUM(Taulukko!Q29:Q31)</f>
        <v>9.497678345293373</v>
      </c>
      <c r="N32" s="63">
        <f>100*(SUM(Taulukko!R41:R43)-SUM(Taulukko!R29:R31))/SUM(Taulukko!R29:R31)</f>
        <v>7.580778790389387</v>
      </c>
      <c r="O32" s="63">
        <f>100*(SUM(Taulukko!T41:T43)-SUM(Taulukko!T29:T31))/SUM(Taulukko!T29:T31)</f>
        <v>5.352112676056319</v>
      </c>
      <c r="P32" s="63">
        <f>100*(SUM(Taulukko!U41:U43)-SUM(Taulukko!U29:U31))/SUM(Taulukko!U29:U31)</f>
        <v>5.114566284779051</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10.914581535806734</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14.961759082217979</v>
      </c>
      <c r="K33" s="63">
        <f>100*(SUM(Taulukko!N42:N44)-SUM(Taulukko!N30:N32))/SUM(Taulukko!N30:N32)</f>
        <v>14.69329529243936</v>
      </c>
      <c r="L33" s="63">
        <f>100*(SUM(Taulukko!P42:P44)-SUM(Taulukko!P30:P32))/SUM(Taulukko!P30:P32)</f>
        <v>9.22772277227723</v>
      </c>
      <c r="M33" s="63">
        <f>100*(SUM(Taulukko!Q42:Q44)-SUM(Taulukko!Q30:Q32))/SUM(Taulukko!Q30:Q32)</f>
        <v>9.022556390977455</v>
      </c>
      <c r="N33" s="63">
        <f>100*(SUM(Taulukko!R42:R44)-SUM(Taulukko!R30:R32))/SUM(Taulukko!R30:R32)</f>
        <v>7.704985578903992</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2.2050716648291067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11.015801354401795</v>
      </c>
      <c r="AA33" s="63">
        <f>100*(SUM(Taulukko!AJ42:AJ44)-SUM(Taulukko!AJ30:AJ32))/SUM(Taulukko!AJ30:AJ32)</f>
        <v>10.782326712606391</v>
      </c>
      <c r="AB33" s="63">
        <f>100*(SUM(Taulukko!AK42:AK44)-SUM(Taulukko!AK30:AK32))/SUM(Taulukko!AK30:AK32)</f>
        <v>11.082584510055618</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15.063950734249193</v>
      </c>
      <c r="K34" s="63">
        <f>100*(SUM(Taulukko!N43:N45)-SUM(Taulukko!N31:N33))/SUM(Taulukko!N31:N33)</f>
        <v>14.339445228020672</v>
      </c>
      <c r="L34" s="63">
        <f>100*(SUM(Taulukko!P43:P45)-SUM(Taulukko!P31:P33))/SUM(Taulukko!P31:P33)</f>
        <v>9.468822170900678</v>
      </c>
      <c r="M34" s="63">
        <f>100*(SUM(Taulukko!Q43:Q45)-SUM(Taulukko!Q31:Q33))/SUM(Taulukko!Q31:Q33)</f>
        <v>9.038142620232177</v>
      </c>
      <c r="N34" s="63">
        <f>100*(SUM(Taulukko!R43:R45)-SUM(Taulukko!R31:R33))/SUM(Taulukko!R31:R33)</f>
        <v>7.831078310783118</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11.00671140939597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13.661710037174723</v>
      </c>
      <c r="K35" s="63">
        <f>100*(SUM(Taulukko!N44:N46)-SUM(Taulukko!N32:N34))/SUM(Taulukko!N32:N34)</f>
        <v>13.617415470125076</v>
      </c>
      <c r="L35" s="63">
        <f>100*(SUM(Taulukko!P44:P46)-SUM(Taulukko!P32:P34))/SUM(Taulukko!P32:P34)</f>
        <v>9.248554913294798</v>
      </c>
      <c r="M35" s="63">
        <f>100*(SUM(Taulukko!Q44:Q46)-SUM(Taulukko!Q32:Q34))/SUM(Taulukko!Q32:Q34)</f>
        <v>8.706365503080079</v>
      </c>
      <c r="N35" s="63">
        <f>100*(SUM(Taulukko!R44:R46)-SUM(Taulukko!R32:R34))/SUM(Taulukko!R32:R34)</f>
        <v>7.911908646003277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10.904255319148946</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13.090909090909081</v>
      </c>
      <c r="K36" s="63">
        <f>100*(SUM(Taulukko!N45:N47)-SUM(Taulukko!N33:N35))/SUM(Taulukko!N33:N35)</f>
        <v>12.853236098450314</v>
      </c>
      <c r="L36" s="63">
        <f>100*(SUM(Taulukko!P45:P47)-SUM(Taulukko!P33:P35))/SUM(Taulukko!P33:P35)</f>
        <v>9.124537607891488</v>
      </c>
      <c r="M36" s="63">
        <f>100*(SUM(Taulukko!Q45:Q47)-SUM(Taulukko!Q33:Q35))/SUM(Taulukko!Q33:Q35)</f>
        <v>8.598207008964954</v>
      </c>
      <c r="N36" s="63">
        <f>100*(SUM(Taulukko!R45:R47)-SUM(Taulukko!R33:R35))/SUM(Taulukko!R33:R35)</f>
        <v>7.951318458417859</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8.336705787130715</v>
      </c>
      <c r="N37" s="63">
        <f>100*(SUM(Taulukko!R46:R48)-SUM(Taulukko!R34:R36))/SUM(Taulukko!R34:R36)</f>
        <v>7.990314769975791</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10.810810810810816</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11.845607808340736</v>
      </c>
      <c r="K38" s="63">
        <f>100*(SUM(Taulukko!N47:N49)-SUM(Taulukko!N35:N37))/SUM(Taulukko!N35:N37)</f>
        <v>12.322064056939498</v>
      </c>
      <c r="L38" s="63">
        <f>100*(SUM(Taulukko!P47:P49)-SUM(Taulukko!P35:P37))/SUM(Taulukko!P35:P37)</f>
        <v>8.240819812126393</v>
      </c>
      <c r="M38" s="63">
        <f>100*(SUM(Taulukko!Q47:Q49)-SUM(Taulukko!Q35:Q37))/SUM(Taulukko!Q35:Q37)</f>
        <v>8.383716243450214</v>
      </c>
      <c r="N38" s="63">
        <f>100*(SUM(Taulukko!R47:R49)-SUM(Taulukko!R35:R37))/SUM(Taulukko!R35:R37)</f>
        <v>8.028904054596559</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13.728963684676705</v>
      </c>
      <c r="K39" s="63">
        <f>100*(SUM(Taulukko!N48:N50)-SUM(Taulukko!N36:N38))/SUM(Taulukko!N36:N38)</f>
        <v>12.39523599470666</v>
      </c>
      <c r="L39" s="63">
        <f>100*(SUM(Taulukko!P48:P50)-SUM(Taulukko!P36:P38))/SUM(Taulukko!P36:P38)</f>
        <v>8.295687885010262</v>
      </c>
      <c r="M39" s="63">
        <f>100*(SUM(Taulukko!Q48:Q50)-SUM(Taulukko!Q36:Q38))/SUM(Taulukko!Q36:Q38)</f>
        <v>8.540497193263827</v>
      </c>
      <c r="N39" s="63">
        <f>100*(SUM(Taulukko!R48:R50)-SUM(Taulukko!R36:R38))/SUM(Taulukko!R36:R38)</f>
        <v>7.980845969672797</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4.2986425339366425</v>
      </c>
      <c r="I40" s="34">
        <f>100*(SUM(Taulukko!L49:L51)-SUM(Taulukko!L37:L39))/SUM(Taulukko!L37:L39)</f>
        <v>13.336388634280475</v>
      </c>
      <c r="J40" s="34">
        <f>100*(SUM(Taulukko!M49:M51)-SUM(Taulukko!M37:M39))/SUM(Taulukko!M37:M39)</f>
        <v>13.125548726953497</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7.805071315372444</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11.528497409326434</v>
      </c>
      <c r="K41" s="63">
        <f>100*(SUM(Taulukko!N50:N52)-SUM(Taulukko!N38:N40))/SUM(Taulukko!N38:N40)</f>
        <v>11.269430051813455</v>
      </c>
      <c r="L41" s="63">
        <f>100*(SUM(Taulukko!P50:P52)-SUM(Taulukko!P38:P40))/SUM(Taulukko!P38:P40)</f>
        <v>7.352941176470588</v>
      </c>
      <c r="M41" s="63">
        <f>100*(SUM(Taulukko!Q50:Q52)-SUM(Taulukko!Q38:Q40))/SUM(Taulukko!Q38:Q40)</f>
        <v>7.665094339622642</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8.443377350940374</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2.9357116313637968</v>
      </c>
      <c r="H42" s="63">
        <f>100*(SUM(Taulukko!J51:J53)-SUM(Taulukko!J39:J41))/SUM(Taulukko!J39:J41)</f>
        <v>3.616703952274396</v>
      </c>
      <c r="I42" s="63">
        <f>100*(SUM(Taulukko!L51:L53)-SUM(Taulukko!L39:L41))/SUM(Taulukko!L39:L41)</f>
        <v>10.118130457113518</v>
      </c>
      <c r="J42" s="63">
        <f>100*(SUM(Taulukko!M51:M53)-SUM(Taulukko!M39:M41))/SUM(Taulukko!M39:M41)</f>
        <v>9.438775510204064</v>
      </c>
      <c r="K42" s="63">
        <f>100*(SUM(Taulukko!N51:N53)-SUM(Taulukko!N39:N41))/SUM(Taulukko!N39:N41)</f>
        <v>10.362473347547978</v>
      </c>
      <c r="L42" s="63">
        <f>100*(SUM(Taulukko!P51:P53)-SUM(Taulukko!P39:P41))/SUM(Taulukko!P39:P41)</f>
        <v>6.786427145708594</v>
      </c>
      <c r="M42" s="63">
        <f>100*(SUM(Taulukko!Q51:Q53)-SUM(Taulukko!Q39:Q41))/SUM(Taulukko!Q39:Q41)</f>
        <v>7.087227414330213</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8.154335719968179</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9.251471825063078</v>
      </c>
      <c r="K43" s="63">
        <f>100*(SUM(Taulukko!N52:N54)-SUM(Taulukko!N40:N42))/SUM(Taulukko!N40:N42)</f>
        <v>9.742724588781089</v>
      </c>
      <c r="L43" s="63">
        <f>100*(SUM(Taulukko!P52:P54)-SUM(Taulukko!P40:P42))/SUM(Taulukko!P40:P42)</f>
        <v>7.069510268562415</v>
      </c>
      <c r="M43" s="63">
        <f>100*(SUM(Taulukko!Q52:Q54)-SUM(Taulukko!Q40:Q42))/SUM(Taulukko!Q40:Q42)</f>
        <v>7.245253777605552</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10.393374741200837</v>
      </c>
      <c r="Z43" s="63">
        <f>100*(SUM(Taulukko!AH52:AH54)-SUM(Taulukko!AH40:AH42))/SUM(Taulukko!AH40:AH42)</f>
        <v>10.393374741200837</v>
      </c>
      <c r="AA43" s="63">
        <f>100*(SUM(Taulukko!AJ52:AJ54)-SUM(Taulukko!AJ40:AJ42))/SUM(Taulukko!AJ40:AJ42)</f>
        <v>8.0226904376013</v>
      </c>
      <c r="AB43" s="63">
        <f>100*(SUM(Taulukko!AK52:AK54)-SUM(Taulukko!AK40:AK42))/SUM(Taulukko!AK40:AK42)</f>
        <v>7.5471698113207495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8.943427620632267</v>
      </c>
      <c r="K44" s="63">
        <f>100*(SUM(Taulukko!N53:N55)-SUM(Taulukko!N41:N43))/SUM(Taulukko!N41:N43)</f>
        <v>9.486000835771007</v>
      </c>
      <c r="L44" s="63">
        <f>100*(SUM(Taulukko!P53:P55)-SUM(Taulukko!P41:P43))/SUM(Taulukko!P41:P43)</f>
        <v>7.178695484368979</v>
      </c>
      <c r="M44" s="63">
        <f>100*(SUM(Taulukko!Q53:Q55)-SUM(Taulukko!Q41:Q43))/SUM(Taulukko!Q41:Q43)</f>
        <v>7.20894371626833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10.008203445447078</v>
      </c>
      <c r="Z44" s="63">
        <f>100*(SUM(Taulukko!AH53:AH55)-SUM(Taulukko!AH41:AH43))/SUM(Taulukko!AH41:AH43)</f>
        <v>10.053344275748895</v>
      </c>
      <c r="AA44" s="63">
        <f>100*(SUM(Taulukko!AJ53:AJ55)-SUM(Taulukko!AJ41:AJ43))/SUM(Taulukko!AJ41:AJ43)</f>
        <v>7.519685039370088</v>
      </c>
      <c r="AB44" s="63">
        <f>100*(SUM(Taulukko!AK53:AK55)-SUM(Taulukko!AK41:AK43))/SUM(Taulukko!AK41:AK43)</f>
        <v>7.1178529754958975</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9.230769230769226</v>
      </c>
      <c r="K45" s="63">
        <f>100*(SUM(Taulukko!N54:N56)-SUM(Taulukko!N42:N44))/SUM(Taulukko!N42:N44)</f>
        <v>9.494195688225554</v>
      </c>
      <c r="L45" s="63">
        <f>100*(SUM(Taulukko!P54:P56)-SUM(Taulukko!P42:P44))/SUM(Taulukko!P42:P44)</f>
        <v>7.287889775199408</v>
      </c>
      <c r="M45" s="63">
        <f>100*(SUM(Taulukko!Q54:Q56)-SUM(Taulukko!Q42:Q44))/SUM(Taulukko!Q42:Q44)</f>
        <v>7.164750957854402</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6.047765793528524</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10.045286125977748</v>
      </c>
      <c r="K46" s="63">
        <f>100*(SUM(Taulukko!N55:N57)-SUM(Taulukko!N43:N45))/SUM(Taulukko!N43:N45)</f>
        <v>9.580592105263163</v>
      </c>
      <c r="L46" s="63">
        <f>100*(SUM(Taulukko!P55:P57)-SUM(Taulukko!P43:P45))/SUM(Taulukko!P43:P45)</f>
        <v>7.348804500703228</v>
      </c>
      <c r="M46" s="63">
        <f>100*(SUM(Taulukko!Q55:Q57)-SUM(Taulukko!Q43:Q45))/SUM(Taulukko!Q43:Q45)</f>
        <v>6.996197718631191</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9.661638809620868</v>
      </c>
      <c r="L47" s="63">
        <f>100*(SUM(Taulukko!P56:P58)-SUM(Taulukko!P44:P46))/SUM(Taulukko!P44:P46)</f>
        <v>7.407407407407407</v>
      </c>
      <c r="M47" s="63">
        <f>100*(SUM(Taulukko!Q56:Q58)-SUM(Taulukko!Q44:Q46))/SUM(Taulukko!Q44:Q46)</f>
        <v>6.989044200982244</v>
      </c>
      <c r="N47" s="63">
        <f>100*(SUM(Taulukko!R56:R58)-SUM(Taulukko!R44:R46))/SUM(Taulukko!R44:R46)</f>
        <v>7.029478458049873</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4.730229120473005</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9.56591639871383</v>
      </c>
      <c r="K48" s="63">
        <f>100*(SUM(Taulukko!N57:N59)-SUM(Taulukko!N45:N47))/SUM(Taulukko!N45:N47)</f>
        <v>9.612277867528253</v>
      </c>
      <c r="L48" s="63">
        <f>100*(SUM(Taulukko!P57:P59)-SUM(Taulukko!P45:P47))/SUM(Taulukko!P45:P47)</f>
        <v>7.419962335216568</v>
      </c>
      <c r="M48" s="63">
        <f>100*(SUM(Taulukko!Q57:Q59)-SUM(Taulukko!Q45:Q47))/SUM(Taulukko!Q45:Q47)</f>
        <v>7.054409005628522</v>
      </c>
      <c r="N48" s="63">
        <f>100*(SUM(Taulukko!R57:R59)-SUM(Taulukko!R45:R47))/SUM(Taulukko!R45:R47)</f>
        <v>7.0650131529500015</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9.915696507426732</v>
      </c>
      <c r="K49" s="63">
        <f>100*(SUM(Taulukko!N58:N60)-SUM(Taulukko!N46:N48))/SUM(Taulukko!N46:N48)</f>
        <v>9.440000000000008</v>
      </c>
      <c r="L49" s="63">
        <f>100*(SUM(Taulukko!P58:P60)-SUM(Taulukko!P46:P48))/SUM(Taulukko!P46:P48)</f>
        <v>7.092751363990642</v>
      </c>
      <c r="M49" s="63">
        <f>100*(SUM(Taulukko!Q58:Q60)-SUM(Taulukko!Q46:Q48))/SUM(Taulukko!Q46:Q48)</f>
        <v>7.02278670153157</v>
      </c>
      <c r="N49" s="63">
        <f>100*(SUM(Taulukko!R58:R60)-SUM(Taulukko!R46:R48))/SUM(Taulukko!R46:R48)</f>
        <v>7.025411061285483</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9.716758457907178</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9.123363744545815</v>
      </c>
      <c r="K50" s="63">
        <f>100*(SUM(Taulukko!N59:N61)-SUM(Taulukko!N47:N49))/SUM(Taulukko!N47:N49)</f>
        <v>9.188118811881207</v>
      </c>
      <c r="L50" s="63">
        <f>100*(SUM(Taulukko!P59:P61)-SUM(Taulukko!P47:P49))/SUM(Taulukko!P47:P49)</f>
        <v>7.061143984220898</v>
      </c>
      <c r="M50" s="63">
        <f>100*(SUM(Taulukko!Q59:Q61)-SUM(Taulukko!Q47:Q49))/SUM(Taulukko!Q47:Q49)</f>
        <v>7.103012272220165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9.317738791422993</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8.060747663551398</v>
      </c>
      <c r="K51" s="63">
        <f>100*(SUM(Taulukko!N60:N62)-SUM(Taulukko!N48:N50))/SUM(Taulukko!N48:N50)</f>
        <v>9.10518053375197</v>
      </c>
      <c r="L51" s="63">
        <f>100*(SUM(Taulukko!P60:P62)-SUM(Taulukko!P48:P50))/SUM(Taulukko!P48:P50)</f>
        <v>6.636329161926432</v>
      </c>
      <c r="M51" s="63">
        <f>100*(SUM(Taulukko!Q60:Q62)-SUM(Taulukko!Q48:Q50))/SUM(Taulukko!Q48:Q50)</f>
        <v>6.797192463982281</v>
      </c>
      <c r="N51" s="63">
        <f>100*(SUM(Taulukko!R60:R62)-SUM(Taulukko!R48:R50))/SUM(Taulukko!R48:R50)</f>
        <v>6.7257945306725535</v>
      </c>
      <c r="O51" s="63">
        <f>100*(SUM(Taulukko!T60:T62)-SUM(Taulukko!T48:T50))/SUM(Taulukko!T48:T50)</f>
        <v>3.627760252365926</v>
      </c>
      <c r="P51" s="63">
        <f>100*(SUM(Taulukko!U60:U62)-SUM(Taulukko!U48:U50))/SUM(Taulukko!U48:U50)</f>
        <v>3.95563770794824</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6.597092806559839</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5.210643015521051</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8.49825378346914</v>
      </c>
      <c r="K52" s="34">
        <f>100*(SUM(Taulukko!N61:N63)-SUM(Taulukko!N49:N51))/SUM(Taulukko!N49:N51)</f>
        <v>9.395711500974668</v>
      </c>
      <c r="L52" s="34">
        <f>100*(SUM(Taulukko!P61:P63)-SUM(Taulukko!P49:P51))/SUM(Taulukko!P49:P51)</f>
        <v>6.114028507126764</v>
      </c>
      <c r="M52" s="34">
        <f>100*(SUM(Taulukko!Q61:Q63)-SUM(Taulukko!Q49:Q51))/SUM(Taulukko!Q49:Q51)</f>
        <v>6.3188831741366815</v>
      </c>
      <c r="N52" s="34">
        <f>100*(SUM(Taulukko!R61:R63)-SUM(Taulukko!R49:R51))/SUM(Taulukko!R49:R51)</f>
        <v>6.578463800073494</v>
      </c>
      <c r="O52" s="34">
        <f>100*(SUM(Taulukko!T61:T63)-SUM(Taulukko!T49:T51))/SUM(Taulukko!T49:T51)</f>
        <v>3.375527426160342</v>
      </c>
      <c r="P52" s="34">
        <f>100*(SUM(Taulukko!U61:U63)-SUM(Taulukko!U49:U51))/SUM(Taulukko!U49:U51)</f>
        <v>4.224834680382072</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6.51128375878652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5.880177514792913</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9.601238869531555</v>
      </c>
      <c r="K53" s="63">
        <f>100*(SUM(Taulukko!N62:N64)-SUM(Taulukko!N50:N52))/SUM(Taulukko!N50:N52)</f>
        <v>10.050446255335677</v>
      </c>
      <c r="L53" s="63">
        <f>100*(SUM(Taulukko!P62:P64)-SUM(Taulukko!P50:P52))/SUM(Taulukko!P50:P52)</f>
        <v>5.849685301740079</v>
      </c>
      <c r="M53" s="63">
        <f>100*(SUM(Taulukko!Q62:Q64)-SUM(Taulukko!Q50:Q52))/SUM(Taulukko!Q50:Q52)</f>
        <v>6.09711573566997</v>
      </c>
      <c r="N53" s="63">
        <f>100*(SUM(Taulukko!R62:R64)-SUM(Taulukko!R50:R52))/SUM(Taulukko!R50:R52)</f>
        <v>6.469298245614009</v>
      </c>
      <c r="O53" s="63">
        <f>100*(SUM(Taulukko!T62:T64)-SUM(Taulukko!T50:T52))/SUM(Taulukko!T50:T52)</f>
        <v>4.448598130841113</v>
      </c>
      <c r="P53" s="63">
        <f>100*(SUM(Taulukko!U62:U64)-SUM(Taulukko!U50:U52))/SUM(Taulukko!U50:U52)</f>
        <v>5.282465150403513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6.346863468634703</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11.577311577311605</v>
      </c>
      <c r="K54" s="63">
        <f>100*(SUM(Taulukko!N63:N65)-SUM(Taulukko!N51:N53))/SUM(Taulukko!N51:N53)</f>
        <v>10.780525502318383</v>
      </c>
      <c r="L54" s="63">
        <f>100*(SUM(Taulukko!P63:P65)-SUM(Taulukko!P51:P53))/SUM(Taulukko!P51:P53)</f>
        <v>6.280373831775705</v>
      </c>
      <c r="M54" s="63">
        <f>100*(SUM(Taulukko!Q63:Q65)-SUM(Taulukko!Q51:Q53))/SUM(Taulukko!Q51:Q53)</f>
        <v>6.472727272727256</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6.914306730415599</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11.508852963818335</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7.353476519839799</v>
      </c>
      <c r="W55" s="63">
        <f>100*(SUM(Taulukko!AD64:AD66)-SUM(Taulukko!AD52:AD54))/SUM(Taulukko!AD52:AD54)</f>
        <v>7.205240174672515</v>
      </c>
      <c r="X55" s="63">
        <f>100*(SUM(Taulukko!AF64:AF66)-SUM(Taulukko!AF52:AF54))/SUM(Taulukko!AF52:AF54)</f>
        <v>8.814352574102974</v>
      </c>
      <c r="Y55" s="63">
        <f>100*(SUM(Taulukko!AG64:AG66)-SUM(Taulukko!AG52:AG54))/SUM(Taulukko!AG52:AG54)</f>
        <v>9.039759939985004</v>
      </c>
      <c r="Z55" s="63">
        <f>100*(SUM(Taulukko!AH64:AH66)-SUM(Taulukko!AH52:AH54))/SUM(Taulukko!AH52:AH54)</f>
        <v>9.114778694673651</v>
      </c>
      <c r="AA55" s="63">
        <f>100*(SUM(Taulukko!AJ64:AJ66)-SUM(Taulukko!AJ52:AJ54))/SUM(Taulukko!AJ52:AJ54)</f>
        <v>6.52663165791447</v>
      </c>
      <c r="AB55" s="63">
        <f>100*(SUM(Taulukko!AK64:AK66)-SUM(Taulukko!AK52:AK54))/SUM(Taulukko!AK52:AK54)</f>
        <v>6.761695906432748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11.83206106870229</v>
      </c>
      <c r="L56" s="63">
        <f>100*(SUM(Taulukko!P65:P67)-SUM(Taulukko!P53:P55))/SUM(Taulukko!P53:P55)</f>
        <v>6.733885487936618</v>
      </c>
      <c r="M56" s="63">
        <f>100*(SUM(Taulukko!Q65:Q67)-SUM(Taulukko!Q53:Q55))/SUM(Taulukko!Q53:Q55)</f>
        <v>6.724199928083398</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7.725788900979329</v>
      </c>
      <c r="W56" s="63">
        <f>100*(SUM(Taulukko!AD65:AD67)-SUM(Taulukko!AD53:AD55))/SUM(Taulukko!AD53:AD55)</f>
        <v>7.502718376223286</v>
      </c>
      <c r="X56" s="63">
        <f>100*(SUM(Taulukko!AF65:AF67)-SUM(Taulukko!AF53:AF55))/SUM(Taulukko!AF53:AF55)</f>
        <v>9.757023538344741</v>
      </c>
      <c r="Y56" s="63">
        <f>100*(SUM(Taulukko!AG65:AG67)-SUM(Taulukko!AG53:AG55))/SUM(Taulukko!AG53:AG55)</f>
        <v>9.507829977628656</v>
      </c>
      <c r="Z56" s="63">
        <f>100*(SUM(Taulukko!AH65:AH67)-SUM(Taulukko!AH53:AH55))/SUM(Taulukko!AH53:AH55)</f>
        <v>9.433258762117804</v>
      </c>
      <c r="AA56" s="63">
        <f>100*(SUM(Taulukko!AJ65:AJ67)-SUM(Taulukko!AJ53:AJ55))/SUM(Taulukko!AJ53:AJ55)</f>
        <v>7.030391797876231</v>
      </c>
      <c r="AB56" s="63">
        <f>100*(SUM(Taulukko!AK65:AK67)-SUM(Taulukko!AK53:AK55))/SUM(Taulukko!AK53:AK55)</f>
        <v>6.79012345679014</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13.551579748762856</v>
      </c>
      <c r="K57" s="63">
        <f>100*(SUM(Taulukko!N66:N68)-SUM(Taulukko!N54:N56))/SUM(Taulukko!N54:N56)</f>
        <v>12.040893600908728</v>
      </c>
      <c r="L57" s="63">
        <f>100*(SUM(Taulukko!P66:P68)-SUM(Taulukko!P54:P56))/SUM(Taulukko!P54:P56)</f>
        <v>6.7590402162892875</v>
      </c>
      <c r="M57" s="63">
        <f>100*(SUM(Taulukko!Q66:Q68)-SUM(Taulukko!Q54:Q56))/SUM(Taulukko!Q54:Q56)</f>
        <v>6.5427243475151995</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7.70069015619324</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6.574271499644613</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6.73758865248227</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6.285310734463281</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6.514084507042254</v>
      </c>
      <c r="E60" s="63">
        <f>100*(SUM(Taulukko!F69:F71)-SUM(Taulukko!F57:F59))/SUM(Taulukko!F57:F59)</f>
        <v>6.810162314749475</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7.246891651865001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6.8820224719101</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10.92037983929875</v>
      </c>
      <c r="K61" s="63">
        <f>100*(SUM(Taulukko!N70:N72)-SUM(Taulukko!N58:N60))/SUM(Taulukko!N58:N60)</f>
        <v>11.366959064327471</v>
      </c>
      <c r="L61" s="63">
        <f>100*(SUM(Taulukko!P70:P72)-SUM(Taulukko!P58:P60))/SUM(Taulukko!P58:P60)</f>
        <v>5.85880640465792</v>
      </c>
      <c r="M61" s="63">
        <f>100*(SUM(Taulukko!Q70:Q72)-SUM(Taulukko!Q58:Q60))/SUM(Taulukko!Q58:Q60)</f>
        <v>5.8289703315881285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11.927927927927936</v>
      </c>
      <c r="K63" s="63">
        <f>100*(SUM(Taulukko!N72:N74)-SUM(Taulukko!N60:N62))/SUM(Taulukko!N60:N62)</f>
        <v>11.942446043165484</v>
      </c>
      <c r="L63" s="63">
        <f>100*(SUM(Taulukko!P72:P74)-SUM(Taulukko!P60:P62))/SUM(Taulukko!P60:P62)</f>
        <v>5.867709815078257</v>
      </c>
      <c r="M63" s="63">
        <f>100*(SUM(Taulukko!Q72:Q74)-SUM(Taulukko!Q60:Q62))/SUM(Taulukko!Q60:Q62)</f>
        <v>6.053268765133171</v>
      </c>
      <c r="N63" s="63">
        <f>100*(SUM(Taulukko!R72:R74)-SUM(Taulukko!R60:R62))/SUM(Taulukko!R60:R62)</f>
        <v>6.198060941828268</v>
      </c>
      <c r="O63" s="63">
        <f>100*(SUM(Taulukko!T72:T74)-SUM(Taulukko!T60:T62))/SUM(Taulukko!T60:T62)</f>
        <v>9.360730593607292</v>
      </c>
      <c r="P63" s="63">
        <f>100*(SUM(Taulukko!U72:U74)-SUM(Taulukko!U60:U62))/SUM(Taulukko!U60:U62)</f>
        <v>9.068278805120912</v>
      </c>
      <c r="Q63" s="63">
        <f>100*(SUM(Taulukko!V72:V74)-SUM(Taulukko!V60:V62))/SUM(Taulukko!V60:V62)</f>
        <v>7.402185407120197</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6.888111888111904</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8.991921320688453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6.565307532826517</v>
      </c>
      <c r="N64" s="34">
        <f>100*(SUM(Taulukko!R73:R75)-SUM(Taulukko!R61:R63))/SUM(Taulukko!R61:R63)</f>
        <v>6.344827586206889</v>
      </c>
      <c r="O64" s="34">
        <f>100*(SUM(Taulukko!T73:T75)-SUM(Taulukko!T61:T63))/SUM(Taulukko!T61:T63)</f>
        <v>8.497217068645632</v>
      </c>
      <c r="P64" s="34">
        <f>100*(SUM(Taulukko!U73:U75)-SUM(Taulukko!U61:U63))/SUM(Taulukko!U61:U63)</f>
        <v>8.10715544589355</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6.634248002778751</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6.916724019270463</v>
      </c>
      <c r="N65" s="63">
        <f>100*(SUM(Taulukko!R74:R76)-SUM(Taulukko!R62:R64))/SUM(Taulukko!R62:R64)</f>
        <v>6.453827669069712</v>
      </c>
      <c r="O65" s="63">
        <f>100*(SUM(Taulukko!T74:T76)-SUM(Taulukko!T62:T64))/SUM(Taulukko!T62:T64)</f>
        <v>13.707945597709381</v>
      </c>
      <c r="P65" s="63">
        <f>100*(SUM(Taulukko!U74:U76)-SUM(Taulukko!U62:U64))/SUM(Taulukko!U62:U64)</f>
        <v>13.554006968641106</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6.278026905829613</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12.116991643454021</v>
      </c>
      <c r="K66" s="63">
        <f>100*(SUM(Taulukko!N75:N77)-SUM(Taulukko!N63:N65))/SUM(Taulukko!N63:N65)</f>
        <v>11.859086152772933</v>
      </c>
      <c r="L66" s="63">
        <f>100*(SUM(Taulukko!P75:P77)-SUM(Taulukko!P63:P65))/SUM(Taulukko!P63:P65)</f>
        <v>6.225817798100594</v>
      </c>
      <c r="M66" s="63">
        <f>100*(SUM(Taulukko!Q75:Q77)-SUM(Taulukko!Q63:Q65))/SUM(Taulukko!Q63:Q65)</f>
        <v>6.38661202185794</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5.815942524803265</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11.839834311356558</v>
      </c>
      <c r="K67" s="63">
        <f>100*(SUM(Taulukko!N76:N78)-SUM(Taulukko!N64:N66))/SUM(Taulukko!N64:N66)</f>
        <v>11.314246291824771</v>
      </c>
      <c r="L67" s="63">
        <f>100*(SUM(Taulukko!P76:P78)-SUM(Taulukko!P64:P66))/SUM(Taulukko!P64:P66)</f>
        <v>5.9660076309399885</v>
      </c>
      <c r="M67" s="63">
        <f>100*(SUM(Taulukko!Q76:Q78)-SUM(Taulukko!Q64:Q66))/SUM(Taulukko!Q64:Q66)</f>
        <v>6.173677069199453</v>
      </c>
      <c r="N67" s="63">
        <f>100*(SUM(Taulukko!R76:R78)-SUM(Taulukko!R64:R66))/SUM(Taulukko!R64:R66)</f>
        <v>6.175771971496434</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5.357748389284508</v>
      </c>
      <c r="W67" s="63">
        <f>100*(SUM(Taulukko!AD76:AD78)-SUM(Taulukko!AD64:AD66))/SUM(Taulukko!AD64:AD66)</f>
        <v>5.465037338764414</v>
      </c>
      <c r="X67" s="63">
        <f>100*(SUM(Taulukko!AF76:AF78)-SUM(Taulukko!AF64:AF66))/SUM(Taulukko!AF64:AF66)</f>
        <v>11.577060931899645</v>
      </c>
      <c r="Y67" s="63">
        <f>100*(SUM(Taulukko!AG76:AG78)-SUM(Taulukko!AG64:AG66))/SUM(Taulukko!AG64:AG66)</f>
        <v>11.489508083935318</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10.890410958904113</v>
      </c>
      <c r="K68" s="63">
        <f>100*(SUM(Taulukko!N77:N79)-SUM(Taulukko!N65:N67))/SUM(Taulukko!N65:N67)</f>
        <v>10.648464163822522</v>
      </c>
      <c r="L68" s="63">
        <f>100*(SUM(Taulukko!P77:P79)-SUM(Taulukko!P65:P67))/SUM(Taulukko!P65:P67)</f>
        <v>5.3643724696356205</v>
      </c>
      <c r="M68" s="63">
        <f>100*(SUM(Taulukko!Q77:Q79)-SUM(Taulukko!Q65:Q67))/SUM(Taulukko!Q65:Q67)</f>
        <v>5.3908355795148255</v>
      </c>
      <c r="N68" s="63">
        <f>100*(SUM(Taulukko!R77:R79)-SUM(Taulukko!R65:R67))/SUM(Taulukko!R65:R67)</f>
        <v>5.9696458684654266</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5.117845117845133</v>
      </c>
      <c r="W68" s="63">
        <f>100*(SUM(Taulukko!AD77:AD79)-SUM(Taulukko!AD65:AD67))/SUM(Taulukko!AD65:AD67)</f>
        <v>5.293324342548864</v>
      </c>
      <c r="X68" s="63">
        <f>100*(SUM(Taulukko!AF77:AF79)-SUM(Taulukko!AF65:AF67))/SUM(Taulukko!AF65:AF67)</f>
        <v>11.414735385679695</v>
      </c>
      <c r="Y68" s="63">
        <f>100*(SUM(Taulukko!AG77:AG79)-SUM(Taulukko!AG65:AG67))/SUM(Taulukko!AG65:AG67)</f>
        <v>11.304051753489931</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9.118337244384843</v>
      </c>
      <c r="K69" s="63">
        <f>100*(SUM(Taulukko!N78:N80)-SUM(Taulukko!N66:N68))/SUM(Taulukko!N66:N68)</f>
        <v>10.037174721189608</v>
      </c>
      <c r="L69" s="63">
        <f>100*(SUM(Taulukko!P78:P80)-SUM(Taulukko!P66:P68))/SUM(Taulukko!P66:P68)</f>
        <v>5.539727761949985</v>
      </c>
      <c r="M69" s="63">
        <f>100*(SUM(Taulukko!Q78:Q80)-SUM(Taulukko!Q66:Q68))/SUM(Taulukko!Q66:Q68)</f>
        <v>5.436241610738251</v>
      </c>
      <c r="N69" s="63">
        <f>100*(SUM(Taulukko!R78:R80)-SUM(Taulukko!R66:R68))/SUM(Taulukko!R66:R68)</f>
        <v>5.8705132505870505</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11.828320378506254</v>
      </c>
      <c r="Z69" s="63">
        <f>100*(SUM(Taulukko!AH78:AH80)-SUM(Taulukko!AH66:AH68))/SUM(Taulukko!AH66:AH68)</f>
        <v>11.516379601485971</v>
      </c>
      <c r="AA69" s="63">
        <f>100*(SUM(Taulukko!AJ78:AJ80)-SUM(Taulukko!AJ66:AJ68))/SUM(Taulukko!AJ66:AJ68)</f>
        <v>9.271099744245523</v>
      </c>
      <c r="AB69" s="63">
        <f>100*(SUM(Taulukko!AK78:AK80)-SUM(Taulukko!AK66:AK68))/SUM(Taulukko!AK66:AK68)</f>
        <v>9.342327150084314</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9.19732441471572</v>
      </c>
      <c r="K70" s="63">
        <f>100*(SUM(Taulukko!N79:N81)-SUM(Taulukko!N67:N69))/SUM(Taulukko!N67:N69)</f>
        <v>9.624413145539904</v>
      </c>
      <c r="L70" s="63">
        <f>100*(SUM(Taulukko!P79:P81)-SUM(Taulukko!P67:P69))/SUM(Taulukko!P67:P69)</f>
        <v>5.393809377873148</v>
      </c>
      <c r="M70" s="63">
        <f>100*(SUM(Taulukko!Q79:Q81)-SUM(Taulukko!Q67:Q69))/SUM(Taulukko!Q67:Q69)</f>
        <v>5.2350783594531665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5.340453938584779</v>
      </c>
      <c r="X70" s="63">
        <f>100*(SUM(Taulukko!AF79:AF81)-SUM(Taulukko!AF67:AF69))/SUM(Taulukko!AF67:AF69)</f>
        <v>11.465757669662207</v>
      </c>
      <c r="Y70" s="63">
        <f>100*(SUM(Taulukko!AG79:AG81)-SUM(Taulukko!AG67:AG69))/SUM(Taulukko!AG67:AG69)</f>
        <v>11.23745819397992</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4.619921363040636</v>
      </c>
      <c r="H71" s="63">
        <f>100*(SUM(Taulukko!J80:J82)-SUM(Taulukko!J68:J70))/SUM(Taulukko!J68:J70)</f>
        <v>6.061620897521756</v>
      </c>
      <c r="I71" s="63">
        <f>100*(SUM(Taulukko!L80:L82)-SUM(Taulukko!L68:L70))/SUM(Taulukko!L68:L70)</f>
        <v>11.20464441219159</v>
      </c>
      <c r="J71" s="63">
        <f>100*(SUM(Taulukko!M80:M82)-SUM(Taulukko!M68:M70))/SUM(Taulukko!M68:M70)</f>
        <v>10.333333333333334</v>
      </c>
      <c r="K71" s="63">
        <f>100*(SUM(Taulukko!N80:N82)-SUM(Taulukko!N68:N70))/SUM(Taulukko!N68:N70)</f>
        <v>9.230256581139617</v>
      </c>
      <c r="L71" s="63">
        <f>100*(SUM(Taulukko!P80:P82)-SUM(Taulukko!P68:P70))/SUM(Taulukko!P68:P70)</f>
        <v>6.036341238065914</v>
      </c>
      <c r="M71" s="63">
        <f>100*(SUM(Taulukko!Q80:Q82)-SUM(Taulukko!Q68:Q70))/SUM(Taulukko!Q68:Q70)</f>
        <v>5.913621262458475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5.518617021276604</v>
      </c>
      <c r="X71" s="63">
        <f>100*(SUM(Taulukko!AF80:AF82)-SUM(Taulukko!AF68:AF70))/SUM(Taulukko!AF68:AF70)</f>
        <v>11.637021404883921</v>
      </c>
      <c r="Y71" s="63">
        <f>100*(SUM(Taulukko!AG80:AG82)-SUM(Taulukko!AG68:AG70))/SUM(Taulukko!AG68:AG70)</f>
        <v>11.450381679389313</v>
      </c>
      <c r="Z71" s="63">
        <f>100*(SUM(Taulukko!AH80:AH82)-SUM(Taulukko!AH68:AH70))/SUM(Taulukko!AH68:AH70)</f>
        <v>11.384002655160971</v>
      </c>
      <c r="AA71" s="63">
        <f>100*(SUM(Taulukko!AJ80:AJ82)-SUM(Taulukko!AJ68:AJ70))/SUM(Taulukko!AJ68:AJ70)</f>
        <v>9.473042948522682</v>
      </c>
      <c r="AB71" s="63">
        <f>100*(SUM(Taulukko!AK80:AK82)-SUM(Taulukko!AK68:AK70))/SUM(Taulukko!AK68:AK70)</f>
        <v>9.205716184779012</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5.489021956087824</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5.301767255751929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6.200527704485492</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7.8835459600915625</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6.35950681375729</v>
      </c>
      <c r="K74" s="63">
        <f>100*(SUM(Taulukko!N83:N85)-SUM(Taulukko!N71:N73))/SUM(Taulukko!N71:N73)</f>
        <v>6.400259909031835</v>
      </c>
      <c r="L74" s="63">
        <f>100*(SUM(Taulukko!P83:P85)-SUM(Taulukko!P71:P73))/SUM(Taulukko!P71:P73)</f>
        <v>6.064830951551076</v>
      </c>
      <c r="M74" s="63">
        <f>100*(SUM(Taulukko!Q83:Q85)-SUM(Taulukko!Q71:Q73))/SUM(Taulukko!Q71:Q73)</f>
        <v>6.137184115523462</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5.687047994740307</v>
      </c>
      <c r="U74" s="63">
        <f>100*(SUM(Taulukko!AB83:AB85)-SUM(Taulukko!AB71:AB73))/SUM(Taulukko!AB71:AB73)</f>
        <v>6.290158944876552</v>
      </c>
      <c r="V74" s="63">
        <f>100*(SUM(Taulukko!AC83:AC85)-SUM(Taulukko!AC71:AC73))/SUM(Taulukko!AC71:AC73)</f>
        <v>5.685179099572793</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5.344494526722461</v>
      </c>
      <c r="K75" s="63">
        <f>100*(SUM(Taulukko!N84:N86)-SUM(Taulukko!N72:N74))/SUM(Taulukko!N72:N74)</f>
        <v>5.205655526992265</v>
      </c>
      <c r="L75" s="63">
        <f>100*(SUM(Taulukko!P84:P86)-SUM(Taulukko!P72:P74))/SUM(Taulukko!P72:P74)</f>
        <v>5.643265031911304</v>
      </c>
      <c r="M75" s="63">
        <f>100*(SUM(Taulukko!Q84:Q86)-SUM(Taulukko!Q72:Q74))/SUM(Taulukko!Q72:Q74)</f>
        <v>5.870841487279843</v>
      </c>
      <c r="N75" s="63">
        <f>100*(SUM(Taulukko!R84:R86)-SUM(Taulukko!R72:R74))/SUM(Taulukko!R72:R74)</f>
        <v>5.836322138897957</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5.795677799607088</v>
      </c>
      <c r="T75" s="63">
        <f>100*(SUM(Taulukko!Z84:Z86)-SUM(Taulukko!Z72:Z74))/SUM(Taulukko!Z72:Z74)</f>
        <v>5.695581014729943</v>
      </c>
      <c r="U75" s="63">
        <f>100*(SUM(Taulukko!AB84:AB86)-SUM(Taulukko!AB72:AB74))/SUM(Taulukko!AB72:AB74)</f>
        <v>5.256368913253774</v>
      </c>
      <c r="V75" s="63">
        <f>100*(SUM(Taulukko!AC84:AC86)-SUM(Taulukko!AC72:AC74))/SUM(Taulukko!AC72:AC74)</f>
        <v>5.328538738149726</v>
      </c>
      <c r="W75" s="63">
        <f>100*(SUM(Taulukko!AD84:AD86)-SUM(Taulukko!AD72:AD74))/SUM(Taulukko!AD72:AD74)</f>
        <v>5.397448478900864</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3.846153846153853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5.671447196870918</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2.3168440826549888</v>
      </c>
      <c r="K77" s="63">
        <f>100*(SUM(Taulukko!N86:N88)-SUM(Taulukko!N74:N76))/SUM(Taulukko!N74:N76)</f>
        <v>3.2075471698113174</v>
      </c>
      <c r="L77" s="63">
        <f>100*(SUM(Taulukko!P86:P88)-SUM(Taulukko!P74:P76))/SUM(Taulukko!P74:P76)</f>
        <v>5.011464133639067</v>
      </c>
      <c r="M77" s="63">
        <f>100*(SUM(Taulukko!Q86:Q88)-SUM(Taulukko!Q74:Q76))/SUM(Taulukko!Q74:Q76)</f>
        <v>5.149662053427744</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11.415094339622627</v>
      </c>
      <c r="Z77" s="63">
        <f>100*(SUM(Taulukko!AH86:AH88)-SUM(Taulukko!AH74:AH76))/SUM(Taulukko!AH74:AH76)</f>
        <v>11.474379126060986</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2.670807453416156</v>
      </c>
      <c r="K78" s="63">
        <f>100*(SUM(Taulukko!N87:N89)-SUM(Taulukko!N75:N77))/SUM(Taulukko!N75:N77)</f>
        <v>2.588088556283134</v>
      </c>
      <c r="L78" s="63">
        <f>100*(SUM(Taulukko!P87:P89)-SUM(Taulukko!P75:P77))/SUM(Taulukko!P75:P77)</f>
        <v>5.066225165562899</v>
      </c>
      <c r="M78" s="63">
        <f>100*(SUM(Taulukko!Q87:Q89)-SUM(Taulukko!Q75:Q77))/SUM(Taulukko!Q75:Q77)</f>
        <v>5.168539325842704</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3.9922103213242304</v>
      </c>
      <c r="R78" s="63">
        <f>100*(SUM(Taulukko!X87:X89)-SUM(Taulukko!X75:X77))/SUM(Taulukko!X75:X77)</f>
        <v>5.202702702702695</v>
      </c>
      <c r="S78" s="63">
        <f>100*(SUM(Taulukko!Y87:Y89)-SUM(Taulukko!Y75:Y77))/SUM(Taulukko!Y75:Y77)</f>
        <v>5.359435173299097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5.076778439360698</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3.1476235442241105</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2.006172839506173</v>
      </c>
      <c r="K79" s="63">
        <f>100*(SUM(Taulukko!N88:N90)-SUM(Taulukko!N76:N78))/SUM(Taulukko!N76:N78)</f>
        <v>2.076231794236147</v>
      </c>
      <c r="L79" s="63">
        <f>100*(SUM(Taulukko!P88:P90)-SUM(Taulukko!P76:P78))/SUM(Taulukko!P76:P78)</f>
        <v>4.680851063829791</v>
      </c>
      <c r="M79" s="63">
        <f>100*(SUM(Taulukko!Q88:Q90)-SUM(Taulukko!Q76:Q78))/SUM(Taulukko!Q76:Q78)</f>
        <v>4.888178913738023</v>
      </c>
      <c r="N79" s="63">
        <f>100*(SUM(Taulukko!R88:R90)-SUM(Taulukko!R76:R78))/SUM(Taulukko!R76:R78)</f>
        <v>5.113454777884308</v>
      </c>
      <c r="O79" s="63">
        <f>100*(SUM(Taulukko!T88:T90)-SUM(Taulukko!T76:T78))/SUM(Taulukko!T76:T78)</f>
        <v>-3.913288288288282</v>
      </c>
      <c r="P79" s="63">
        <f>100*(SUM(Taulukko!U88:U90)-SUM(Taulukko!U76:U78))/SUM(Taulukko!U76:U78)</f>
        <v>-4.166666666666667</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4.988735114258127</v>
      </c>
      <c r="W79" s="63">
        <f>100*(SUM(Taulukko!AD88:AD90)-SUM(Taulukko!AD76:AD78))/SUM(Taulukko!AD76:AD78)</f>
        <v>5.020920502092058</v>
      </c>
      <c r="X79" s="63">
        <f>100*(SUM(Taulukko!AF88:AF90)-SUM(Taulukko!AF76:AF78))/SUM(Taulukko!AF76:AF78)</f>
        <v>11.178927079987153</v>
      </c>
      <c r="Y79" s="63">
        <f>100*(SUM(Taulukko!AG88:AG90)-SUM(Taulukko!AG76:AG78))/SUM(Taulukko!AG76:AG78)</f>
        <v>11.354520209811772</v>
      </c>
      <c r="Z79" s="63">
        <f>100*(SUM(Taulukko!AH88:AH90)-SUM(Taulukko!AH76:AH78))/SUM(Taulukko!AH76:AH78)</f>
        <v>11.261956186362234</v>
      </c>
      <c r="AA79" s="63">
        <f>100*(SUM(Taulukko!AJ88:AJ90)-SUM(Taulukko!AJ76:AJ78))/SUM(Taulukko!AJ76:AJ78)</f>
        <v>4.029421170450918</v>
      </c>
      <c r="AB79" s="63">
        <f>100*(SUM(Taulukko!AK88:AK90)-SUM(Taulukko!AK76:AK78))/SUM(Taulukko!AK76:AK78)</f>
        <v>4.388422035480848</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3.7106918238993747</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2.007411982705374</v>
      </c>
      <c r="K80" s="63">
        <f>100*(SUM(Taulukko!N89:N91)-SUM(Taulukko!N77:N79))/SUM(Taulukko!N77:N79)</f>
        <v>1.573103022825406</v>
      </c>
      <c r="L80" s="63">
        <f>100*(SUM(Taulukko!P89:P91)-SUM(Taulukko!P77:P79))/SUM(Taulukko!P77:P79)</f>
        <v>5.539545308997763</v>
      </c>
      <c r="M80" s="63">
        <f>100*(SUM(Taulukko!Q89:Q91)-SUM(Taulukko!Q77:Q79))/SUM(Taulukko!Q77:Q79)</f>
        <v>5.562659846547344</v>
      </c>
      <c r="N80" s="63">
        <f>100*(SUM(Taulukko!R89:R91)-SUM(Taulukko!R77:R79))/SUM(Taulukko!R77:R79)</f>
        <v>5.092297899427117</v>
      </c>
      <c r="O80" s="63">
        <f>100*(SUM(Taulukko!T89:T91)-SUM(Taulukko!T77:T79))/SUM(Taulukko!T77:T79)</f>
        <v>0.6668599594085276</v>
      </c>
      <c r="P80" s="63">
        <f>100*(SUM(Taulukko!U89:U91)-SUM(Taulukko!U77:U79))/SUM(Taulukko!U77:U79)</f>
        <v>0.5068574836016663</v>
      </c>
      <c r="Q80" s="63">
        <f>100*(SUM(Taulukko!V89:V91)-SUM(Taulukko!V77:V79))/SUM(Taulukko!V77:V79)</f>
        <v>3.8399483704420896</v>
      </c>
      <c r="R80" s="63">
        <f>100*(SUM(Taulukko!X89:X91)-SUM(Taulukko!X77:X79))/SUM(Taulukko!X77:X79)</f>
        <v>5.915215248110437</v>
      </c>
      <c r="S80" s="63">
        <f>100*(SUM(Taulukko!Y89:Y91)-SUM(Taulukko!Y77:Y79))/SUM(Taulukko!Y77:Y79)</f>
        <v>5.6050955414012815</v>
      </c>
      <c r="T80" s="63">
        <f>100*(SUM(Taulukko!Z89:Z91)-SUM(Taulukko!Z77:Z79))/SUM(Taulukko!Z77:Z79)</f>
        <v>5.441741357234315</v>
      </c>
      <c r="U80" s="63">
        <f>100*(SUM(Taulukko!AB89:AB91)-SUM(Taulukko!AB77:AB79))/SUM(Taulukko!AB77:AB79)</f>
        <v>4.811107523409762</v>
      </c>
      <c r="V80" s="63">
        <f>100*(SUM(Taulukko!AC89:AC91)-SUM(Taulukko!AC77:AC79))/SUM(Taulukko!AC77:AC79)</f>
        <v>4.932735426008961</v>
      </c>
      <c r="W80" s="63">
        <f>100*(SUM(Taulukko!AD89:AD91)-SUM(Taulukko!AD77:AD79))/SUM(Taulukko!AD77:AD79)</f>
        <v>4.8671149535703</v>
      </c>
      <c r="X80" s="63">
        <f>100*(SUM(Taulukko!AF89:AF91)-SUM(Taulukko!AF77:AF79))/SUM(Taulukko!AF77:AF79)</f>
        <v>11.331884507916795</v>
      </c>
      <c r="Y80" s="63">
        <f>100*(SUM(Taulukko!AG89:AG91)-SUM(Taulukko!AG77:AG79))/SUM(Taulukko!AG77:AG79)</f>
        <v>11.257265218721344</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0.8602150537634443</v>
      </c>
      <c r="K81" s="63">
        <f>100*(SUM(Taulukko!N90:N92)-SUM(Taulukko!N78:N80))/SUM(Taulukko!N78:N80)</f>
        <v>1.0135135135134994</v>
      </c>
      <c r="L81" s="63">
        <f>100*(SUM(Taulukko!P90:P92)-SUM(Taulukko!P78:P80))/SUM(Taulukko!P78:P80)</f>
        <v>5.84883023395321</v>
      </c>
      <c r="M81" s="63">
        <f>100*(SUM(Taulukko!Q90:Q92)-SUM(Taulukko!Q78:Q80))/SUM(Taulukko!Q78:Q80)</f>
        <v>5.633354551241262</v>
      </c>
      <c r="N81" s="63">
        <f>100*(SUM(Taulukko!R90:R92)-SUM(Taulukko!R78:R80))/SUM(Taulukko!R78:R80)</f>
        <v>5.0380228136882055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10.637654880628602</v>
      </c>
      <c r="Z81" s="63">
        <f>100*(SUM(Taulukko!AH90:AH92)-SUM(Taulukko!AH78:AH80))/SUM(Taulukko!AH78:AH80)</f>
        <v>10.841913991520293</v>
      </c>
      <c r="AA81" s="63">
        <f>100*(SUM(Taulukko!AJ90:AJ92)-SUM(Taulukko!AJ78:AJ80))/SUM(Taulukko!AJ78:AJ80)</f>
        <v>3.9204212990052594</v>
      </c>
      <c r="AB81" s="63">
        <f>100*(SUM(Taulukko!AK90:AK92)-SUM(Taulukko!AK78:AK80))/SUM(Taulukko!AK78:AK80)</f>
        <v>3.701418877236274</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0.6431852986217528</v>
      </c>
      <c r="K82" s="63">
        <f>100*(SUM(Taulukko!N91:N93)-SUM(Taulukko!N79:N81))/SUM(Taulukko!N79:N81)</f>
        <v>0.48944631385745574</v>
      </c>
      <c r="L82" s="63">
        <f>100*(SUM(Taulukko!P91:P93)-SUM(Taulukko!P79:P81))/SUM(Taulukko!P79:P81)</f>
        <v>5.72840942134341</v>
      </c>
      <c r="M82" s="63">
        <f>100*(SUM(Taulukko!Q91:Q93)-SUM(Taulukko!Q79:Q81))/SUM(Taulukko!Q79:Q81)</f>
        <v>5.481622306717349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10.733613950691536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2.9832193909260485</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0.9156930849384384</v>
      </c>
      <c r="I83" s="63">
        <f>100*(SUM(Taulukko!L92:L94)-SUM(Taulukko!L80:L82))/SUM(Taulukko!L80:L82)</f>
        <v>-1.0963194988253837</v>
      </c>
      <c r="J83" s="63">
        <f>100*(SUM(Taulukko!M92:M94)-SUM(Taulukko!M80:M82))/SUM(Taulukko!M80:M82)</f>
        <v>-1.1782477341389659</v>
      </c>
      <c r="K83" s="63">
        <f>100*(SUM(Taulukko!N92:N94)-SUM(Taulukko!N80:N82))/SUM(Taulukko!N80:N82)</f>
        <v>0.1525320317266626</v>
      </c>
      <c r="L83" s="63">
        <f>100*(SUM(Taulukko!P92:P94)-SUM(Taulukko!P80:P82))/SUM(Taulukko!P80:P82)</f>
        <v>4.966598896311346</v>
      </c>
      <c r="M83" s="63">
        <f>100*(SUM(Taulukko!Q92:Q94)-SUM(Taulukko!Q80:Q82))/SUM(Taulukko!Q80:Q82)</f>
        <v>4.705144291091593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3.0127814972611007</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2.9165373875271596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0.9145380006307087</v>
      </c>
      <c r="I84" s="63">
        <f>100*(SUM(Taulukko!L93:L95)-SUM(Taulukko!L81:L83))/SUM(Taulukko!L81:L83)</f>
        <v>1.2003429551300502</v>
      </c>
      <c r="J84" s="63">
        <f>100*(SUM(Taulukko!M93:M95)-SUM(Taulukko!M81:M83))/SUM(Taulukko!M81:M83)</f>
        <v>0.18298261665142507</v>
      </c>
      <c r="K84" s="63">
        <f>100*(SUM(Taulukko!N93:N95)-SUM(Taulukko!N81:N83))/SUM(Taulukko!N81:N83)</f>
        <v>0.1219512195121882</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2.7210884353741536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0.9766855702583563</v>
      </c>
      <c r="I85" s="63">
        <f>100*(SUM(Taulukko!L94:L96)-SUM(Taulukko!L82:L84))/SUM(Taulukko!L82:L84)</f>
        <v>0.7920211205632116</v>
      </c>
      <c r="J85" s="63">
        <f>100*(SUM(Taulukko!M94:M96)-SUM(Taulukko!M82:M84))/SUM(Taulukko!M82:M84)</f>
        <v>0.45871559633027525</v>
      </c>
      <c r="K85" s="63">
        <f>100*(SUM(Taulukko!N94:N96)-SUM(Taulukko!N82:N84))/SUM(Taulukko!N82:N84)</f>
        <v>0.27455765710798574</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3.1231049120679413</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2.836004932182505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0.4575960951800052</v>
      </c>
      <c r="K86" s="63">
        <f>100*(SUM(Taulukko!N95:N97)-SUM(Taulukko!N83:N85))/SUM(Taulukko!N83:N85)</f>
        <v>0.4885496183206176</v>
      </c>
      <c r="L86" s="63">
        <f>100*(SUM(Taulukko!P95:P97)-SUM(Taulukko!P83:P85))/SUM(Taulukko!P83:P85)</f>
        <v>3.7134406835359877</v>
      </c>
      <c r="M86" s="63">
        <f>100*(SUM(Taulukko!Q95:Q97)-SUM(Taulukko!Q83:Q85))/SUM(Taulukko!Q83:Q85)</f>
        <v>3.772418058132358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4.7900466562985935</v>
      </c>
      <c r="U86" s="63">
        <f>100*(SUM(Taulukko!AB95:AB97)-SUM(Taulukko!AB83:AB85))/SUM(Taulukko!AB83:AB85)</f>
        <v>5.027044225262491</v>
      </c>
      <c r="V86" s="63">
        <f>100*(SUM(Taulukko!AC95:AC97)-SUM(Taulukko!AC83:AC85))/SUM(Taulukko!AC83:AC85)</f>
        <v>4.819651741293532</v>
      </c>
      <c r="W86" s="63">
        <f>100*(SUM(Taulukko!AD95:AD97)-SUM(Taulukko!AD83:AD85))/SUM(Taulukko!AD83:AD85)</f>
        <v>4.793028322440098</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3.1711822660098736</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0.36674816625916523</v>
      </c>
      <c r="K87" s="63">
        <f>100*(SUM(Taulukko!N96:N98)-SUM(Taulukko!N84:N86))/SUM(Taulukko!N84:N86)</f>
        <v>0.6108735491753208</v>
      </c>
      <c r="L87" s="63">
        <f>100*(SUM(Taulukko!P96:P98)-SUM(Taulukko!P84:P86))/SUM(Taulukko!P84:P86)</f>
        <v>3.5612082670906164</v>
      </c>
      <c r="M87" s="63">
        <f>100*(SUM(Taulukko!Q96:Q98)-SUM(Taulukko!Q84:Q86))/SUM(Taulukko!Q84:Q86)</f>
        <v>3.7584719654959913</v>
      </c>
      <c r="N87" s="63">
        <f>100*(SUM(Taulukko!R96:R98)-SUM(Taulukko!R84:R86))/SUM(Taulukko!R84:R86)</f>
        <v>3.88170055452864</v>
      </c>
      <c r="O87" s="63">
        <f>100*(SUM(Taulukko!T96:T98)-SUM(Taulukko!T84:T86))/SUM(Taulukko!T84:T86)</f>
        <v>1.231281198003324</v>
      </c>
      <c r="P87" s="63">
        <f>100*(SUM(Taulukko!U96:U98)-SUM(Taulukko!U84:U86))/SUM(Taulukko!U84:U86)</f>
        <v>1.9308626596075953</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4.738309074016727</v>
      </c>
      <c r="U87" s="63">
        <f>100*(SUM(Taulukko!AB96:AB98)-SUM(Taulukko!AB84:AB86))/SUM(Taulukko!AB84:AB86)</f>
        <v>4.656862745098054</v>
      </c>
      <c r="V87" s="63">
        <f>100*(SUM(Taulukko!AC96:AC98)-SUM(Taulukko!AC84:AC86))/SUM(Taulukko!AC84:AC86)</f>
        <v>4.810676598386096</v>
      </c>
      <c r="W87" s="63">
        <f>100*(SUM(Taulukko!AD96:AD98)-SUM(Taulukko!AD84:AD86))/SUM(Taulukko!AD84:AD86)</f>
        <v>4.84171322160148</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3.691171947093202</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1.224364860728497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3.9299969296898842</v>
      </c>
      <c r="O88" s="34">
        <f>100*(SUM(Taulukko!T97:T99)-SUM(Taulukko!T85:T87))/SUM(Taulukko!T85:T87)</f>
        <v>0.95081967213114</v>
      </c>
      <c r="P88" s="34">
        <f>100*(SUM(Taulukko!U97:U99)-SUM(Taulukko!U85:U87))/SUM(Taulukko!U85:U87)</f>
        <v>1.5897755610972462</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4.719309068476253</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3.6122817579771045</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0.6425948592411156</v>
      </c>
      <c r="K89" s="63">
        <f>100*(SUM(Taulukko!N98:N100)-SUM(Taulukko!N86:N88))/SUM(Taulukko!N86:N88)</f>
        <v>0.7617306520414555</v>
      </c>
      <c r="L89" s="63">
        <f>100*(SUM(Taulukko!P98:P100)-SUM(Taulukko!P86:P88))/SUM(Taulukko!P86:P88)</f>
        <v>3.898939488459139</v>
      </c>
      <c r="M89" s="63">
        <f>100*(SUM(Taulukko!Q98:Q100)-SUM(Taulukko!Q86:Q88))/SUM(Taulukko!Q86:Q88)</f>
        <v>4.101622283440475</v>
      </c>
      <c r="N89" s="63">
        <f>100*(SUM(Taulukko!R98:R100)-SUM(Taulukko!R86:R88))/SUM(Taulukko!R86:R88)</f>
        <v>4.009794918885835</v>
      </c>
      <c r="O89" s="63">
        <f>100*(SUM(Taulukko!T98:T100)-SUM(Taulukko!T86:T88))/SUM(Taulukko!T86:T88)</f>
        <v>1.3208762886598013</v>
      </c>
      <c r="P89" s="63">
        <f>100*(SUM(Taulukko!U98:U100)-SUM(Taulukko!U86:U88))/SUM(Taulukko!U86:U88)</f>
        <v>2.063144732728985</v>
      </c>
      <c r="Q89" s="63">
        <f>100*(SUM(Taulukko!V98:V100)-SUM(Taulukko!V86:V88))/SUM(Taulukko!V86:V88)</f>
        <v>2.1575984990619244</v>
      </c>
      <c r="R89" s="63">
        <f>100*(SUM(Taulukko!X98:X100)-SUM(Taulukko!X86:X88))/SUM(Taulukko!X86:X88)</f>
        <v>4.950176792028279</v>
      </c>
      <c r="S89" s="63">
        <f>100*(SUM(Taulukko!Y98:Y100)-SUM(Taulukko!Y86:Y88))/SUM(Taulukko!Y86:Y88)</f>
        <v>4.732636754763379</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9.419063733784538</v>
      </c>
      <c r="AA89" s="63">
        <f>100*(SUM(Taulukko!AJ98:AJ100)-SUM(Taulukko!AJ86:AJ88))/SUM(Taulukko!AJ86:AJ88)</f>
        <v>4.304429195258875</v>
      </c>
      <c r="AB89" s="63">
        <f>100*(SUM(Taulukko!AK98:AK100)-SUM(Taulukko!AK86:AK88))/SUM(Taulukko!AK86:AK88)</f>
        <v>4.030075187969918</v>
      </c>
      <c r="AC89" s="63">
        <f>100*(SUM(Taulukko!AL98:AL100)-SUM(Taulukko!AL86:AL88))/SUM(Taulukko!AL86:AL88)</f>
        <v>3.570357035703563</v>
      </c>
      <c r="AD89" s="3">
        <v>2</v>
      </c>
    </row>
    <row r="90" spans="1:30" ht="12.75">
      <c r="A90" s="102" t="s">
        <v>175</v>
      </c>
      <c r="B90" s="14" t="s">
        <v>105</v>
      </c>
      <c r="C90" s="63">
        <f>100*(SUM(Taulukko!D99:D101)-SUM(Taulukko!D87:D89))/SUM(Taulukko!D87:D89)</f>
        <v>2.9222864482980166</v>
      </c>
      <c r="D90" s="63">
        <f>100*(SUM(Taulukko!E99:E101)-SUM(Taulukko!E87:E89))/SUM(Taulukko!E87:E89)</f>
        <v>3.2812020852499195</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0.06049606775559244</v>
      </c>
      <c r="K90" s="63">
        <f>100*(SUM(Taulukko!N99:N101)-SUM(Taulukko!N87:N89))/SUM(Taulukko!N87:N89)</f>
        <v>0.9726443768997098</v>
      </c>
      <c r="L90" s="63">
        <f>100*(SUM(Taulukko!P99:P101)-SUM(Taulukko!P87:P89))/SUM(Taulukko!P87:P89)</f>
        <v>4.1285849353923805</v>
      </c>
      <c r="M90" s="63">
        <f>100*(SUM(Taulukko!Q99:Q101)-SUM(Taulukko!Q87:Q89))/SUM(Taulukko!Q87:Q89)</f>
        <v>4.151404151404158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2.2159800249687964</v>
      </c>
      <c r="R90" s="63">
        <f>100*(SUM(Taulukko!X99:X101)-SUM(Taulukko!X87:X89))/SUM(Taulukko!X87:X89)</f>
        <v>4.2068079640334055</v>
      </c>
      <c r="S90" s="63">
        <f>100*(SUM(Taulukko!Y99:Y101)-SUM(Taulukko!Y87:Y89))/SUM(Taulukko!Y87:Y89)</f>
        <v>4.081632653061234</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9.228187919463087</v>
      </c>
      <c r="AA90" s="63">
        <f>100*(SUM(Taulukko!AJ99:AJ101)-SUM(Taulukko!AJ87:AJ89))/SUM(Taulukko!AJ87:AJ89)</f>
        <v>2.899002493765608</v>
      </c>
      <c r="AB90" s="63">
        <f>100*(SUM(Taulukko!AK99:AK101)-SUM(Taulukko!AK87:AK89))/SUM(Taulukko!AK87:AK89)</f>
        <v>2.8034595884282663</v>
      </c>
      <c r="AC90" s="63">
        <f>100*(SUM(Taulukko!AL99:AL101)-SUM(Taulukko!AL87:AL89))/SUM(Taulukko!AL87:AL89)</f>
        <v>3.4688995215311076</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0.9077155824508321</v>
      </c>
      <c r="K91" s="63">
        <f>100*(SUM(Taulukko!N100:N102)-SUM(Taulukko!N88:N90))/SUM(Taulukko!N88:N90)</f>
        <v>1.487553126897382</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2.30457801308003</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8.8390135771682</v>
      </c>
      <c r="Z91" s="63">
        <f>100*(SUM(Taulukko!AH100:AH102)-SUM(Taulukko!AH88:AH90))/SUM(Taulukko!AH88:AH90)</f>
        <v>9.095951192457003</v>
      </c>
      <c r="AA91" s="63">
        <f>100*(SUM(Taulukko!AJ100:AJ102)-SUM(Taulukko!AJ88:AJ90))/SUM(Taulukko!AJ88:AJ90)</f>
        <v>3.135567168767288</v>
      </c>
      <c r="AB91" s="63">
        <f>100*(SUM(Taulukko!AK100:AK102)-SUM(Taulukko!AK88:AK90))/SUM(Taulukko!AK88:AK90)</f>
        <v>3.3094812164579674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2.3312140478352976</v>
      </c>
      <c r="K92" s="63">
        <f>100*(SUM(Taulukko!N101:N103)-SUM(Taulukko!N89:N91))/SUM(Taulukko!N89:N91)</f>
        <v>2.247191011235966</v>
      </c>
      <c r="L92" s="63">
        <f>100*(SUM(Taulukko!P101:P103)-SUM(Taulukko!P89:P91))/SUM(Taulukko!P89:P91)</f>
        <v>3.7924757281553574</v>
      </c>
      <c r="M92" s="63">
        <f>100*(SUM(Taulukko!Q101:Q103)-SUM(Taulukko!Q89:Q91))/SUM(Taulukko!Q89:Q91)</f>
        <v>3.815869170199851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2.454940957116214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8.96343139950506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2.5133521834747277</v>
      </c>
      <c r="H93" s="63">
        <f>100*(SUM(Taulukko!J102:J104)-SUM(Taulukko!J90:J92))/SUM(Taulukko!J90:J92)</f>
        <v>1.9755409219191007</v>
      </c>
      <c r="I93" s="63">
        <f>100*(SUM(Taulukko!L102:L104)-SUM(Taulukko!L90:L92))/SUM(Taulukko!L90:L92)</f>
        <v>1.0486454995630543</v>
      </c>
      <c r="J93" s="63">
        <f>100*(SUM(Taulukko!M102:M104)-SUM(Taulukko!M90:M92))/SUM(Taulukko!M90:M92)</f>
        <v>3.624733475479737</v>
      </c>
      <c r="K93" s="63">
        <f>100*(SUM(Taulukko!N102:N104)-SUM(Taulukko!N90:N92))/SUM(Taulukko!N90:N92)</f>
        <v>3.010033444816064</v>
      </c>
      <c r="L93" s="63">
        <f>100*(SUM(Taulukko!P102:P104)-SUM(Taulukko!P90:P92))/SUM(Taulukko!P90:P92)</f>
        <v>3.882119580617752</v>
      </c>
      <c r="M93" s="63">
        <f>100*(SUM(Taulukko!Q102:Q104)-SUM(Taulukko!Q90:Q92))/SUM(Taulukko!Q90:Q92)</f>
        <v>3.796324194034337</v>
      </c>
      <c r="N93" s="63">
        <f>100*(SUM(Taulukko!R102:R104)-SUM(Taulukko!R90:R92))/SUM(Taulukko!R90:R92)</f>
        <v>3.89140271493212</v>
      </c>
      <c r="O93" s="63">
        <f>100*(SUM(Taulukko!T102:T104)-SUM(Taulukko!T90:T92))/SUM(Taulukko!T90:T92)</f>
        <v>0.4979253112033069</v>
      </c>
      <c r="P93" s="63">
        <f>100*(SUM(Taulukko!U102:U104)-SUM(Taulukko!U90:U92))/SUM(Taulukko!U90:U92)</f>
        <v>-0.2701891323926851</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3.409776704888356</v>
      </c>
      <c r="E94" s="63">
        <f>100*(SUM(Taulukko!F103:F105)-SUM(Taulukko!F91:F93))/SUM(Taulukko!F91:F93)</f>
        <v>3.352461491996382</v>
      </c>
      <c r="F94" s="63">
        <f>100*(SUM(Taulukko!H103:H105)-SUM(Taulukko!H91:H93))/SUM(Taulukko!H91:H93)</f>
        <v>1.3645224171539896</v>
      </c>
      <c r="G94" s="63">
        <f>100*(SUM(Taulukko!I103:I105)-SUM(Taulukko!I91:I93))/SUM(Taulukko!I91:I93)</f>
        <v>2.509410288582183</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3.6225266362252593</v>
      </c>
      <c r="L94" s="63">
        <f>100*(SUM(Taulukko!P103:P105)-SUM(Taulukko!P91:P93))/SUM(Taulukko!P91:P93)</f>
        <v>4.015401540154006</v>
      </c>
      <c r="M94" s="63">
        <f>100*(SUM(Taulukko!Q103:Q105)-SUM(Taulukko!Q91:Q93))/SUM(Taulukko!Q91:Q93)</f>
        <v>3.9050765995794534</v>
      </c>
      <c r="N94" s="63">
        <f>100*(SUM(Taulukko!R103:R105)-SUM(Taulukko!R91:R93))/SUM(Taulukko!R91:R93)</f>
        <v>3.908598917618761</v>
      </c>
      <c r="O94" s="63">
        <f>100*(SUM(Taulukko!T103:T105)-SUM(Taulukko!T91:T93))/SUM(Taulukko!T91:T93)</f>
        <v>0.8042151968940591</v>
      </c>
      <c r="P94" s="63">
        <f>100*(SUM(Taulukko!U103:U105)-SUM(Taulukko!U91:U93))/SUM(Taulukko!U91:U93)</f>
        <v>0.6944444444444479</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3.5908267954134083</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2.2528160200250276</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1.5202189115232594</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9.51226084613312</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4.0791476407914695</v>
      </c>
      <c r="K96" s="63">
        <f>100*(SUM(Taulukko!N105:N107)-SUM(Taulukko!N93:N95))/SUM(Taulukko!N93:N95)</f>
        <v>4.506699147381264</v>
      </c>
      <c r="L96" s="63">
        <f>100*(SUM(Taulukko!P105:P107)-SUM(Taulukko!P93:P95))/SUM(Taulukko!P93:P95)</f>
        <v>4.206443914081152</v>
      </c>
      <c r="M96" s="63">
        <f>100*(SUM(Taulukko!Q105:Q107)-SUM(Taulukko!Q93:Q95))/SUM(Taulukko!Q93:Q95)</f>
        <v>4.098115465151058</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3.6347251426854803</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5.47945205479452</v>
      </c>
      <c r="K97" s="63">
        <f>100*(SUM(Taulukko!N106:N108)-SUM(Taulukko!N94:N96))/SUM(Taulukko!N94:N96)</f>
        <v>4.86766048068149</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5.195989061075667</v>
      </c>
      <c r="L98" s="63">
        <f>100*(SUM(Taulukko!P107:P109)-SUM(Taulukko!P95:P97))/SUM(Taulukko!P95:P97)</f>
        <v>4.594423320659062</v>
      </c>
      <c r="M98" s="63">
        <f>100*(SUM(Taulukko!Q107:Q109)-SUM(Taulukko!Q95:Q97))/SUM(Taulukko!Q95:Q97)</f>
        <v>4.529201430274132</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3.812316715542522</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3.5213369143539106</v>
      </c>
      <c r="F99" s="63">
        <f>100*(SUM(Taulukko!H108:H110)-SUM(Taulukko!H96:H98))/SUM(Taulukko!H96:H98)</f>
        <v>1.9830949284785324</v>
      </c>
      <c r="G99" s="63">
        <f>100*(SUM(Taulukko!I108:I110)-SUM(Taulukko!I96:I98))/SUM(Taulukko!I96:I98)</f>
        <v>2.515527950310566</v>
      </c>
      <c r="H99" s="63">
        <f>100*(SUM(Taulukko!J108:J110)-SUM(Taulukko!J96:J98))/SUM(Taulukko!J96:J98)</f>
        <v>2.6119402985074553</v>
      </c>
      <c r="I99" s="63">
        <f>100*(SUM(Taulukko!L108:L110)-SUM(Taulukko!L96:L98))/SUM(Taulukko!L96:L98)</f>
        <v>5.992287155146837</v>
      </c>
      <c r="J99" s="63">
        <f>100*(SUM(Taulukko!M108:M110)-SUM(Taulukko!M96:M98))/SUM(Taulukko!M96:M98)</f>
        <v>5.9378806333739345</v>
      </c>
      <c r="K99" s="63">
        <f>100*(SUM(Taulukko!N108:N110)-SUM(Taulukko!N96:N98))/SUM(Taulukko!N96:N98)</f>
        <v>5.585913782635105</v>
      </c>
      <c r="L99" s="63">
        <f>100*(SUM(Taulukko!P108:P110)-SUM(Taulukko!P96:P98))/SUM(Taulukko!P96:P98)</f>
        <v>4.390543444887937</v>
      </c>
      <c r="M99" s="63">
        <f>100*(SUM(Taulukko!Q108:Q110)-SUM(Taulukko!Q96:Q98))/SUM(Taulukko!Q96:Q98)</f>
        <v>4.423990498812345</v>
      </c>
      <c r="N99" s="63">
        <f>100*(SUM(Taulukko!R108:R110)-SUM(Taulukko!R96:R98))/SUM(Taulukko!R96:R98)</f>
        <v>4.389086595492293</v>
      </c>
      <c r="O99" s="63">
        <f>100*(SUM(Taulukko!T108:T110)-SUM(Taulukko!T96:T98))/SUM(Taulukko!T96:T98)</f>
        <v>0.9533201840894261</v>
      </c>
      <c r="P99" s="63">
        <f>100*(SUM(Taulukko!U108:U110)-SUM(Taulukko!U96:U98))/SUM(Taulukko!U96:U98)</f>
        <v>1.710968530400234</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3.085137941263713</v>
      </c>
      <c r="E100" s="34">
        <f>100*(SUM(Taulukko!F109:F111)-SUM(Taulukko!F97:F99))/SUM(Taulukko!F97:F99)</f>
        <v>3.5703659625111572</v>
      </c>
      <c r="F100" s="34">
        <f>100*(SUM(Taulukko!H109:H111)-SUM(Taulukko!H97:H99))/SUM(Taulukko!H97:H99)</f>
        <v>-0.06459948320414904</v>
      </c>
      <c r="G100" s="34">
        <f>100*(SUM(Taulukko!I109:I111)-SUM(Taulukko!I97:I99))/SUM(Taulukko!I97:I99)</f>
        <v>1.8524235875270323</v>
      </c>
      <c r="H100" s="34">
        <f>100*(SUM(Taulukko!J109:J111)-SUM(Taulukko!J97:J99))/SUM(Taulukko!J97:J99)</f>
        <v>2.7001862197392708</v>
      </c>
      <c r="I100" s="34">
        <f>100*(SUM(Taulukko!L109:L111)-SUM(Taulukko!L97:L99))/SUM(Taulukko!L97:L99)</f>
        <v>2.7213012198936286</v>
      </c>
      <c r="J100" s="34">
        <f>100*(SUM(Taulukko!M109:M111)-SUM(Taulukko!M97:M99))/SUM(Taulukko!M97:M99)</f>
        <v>5.805866344118515</v>
      </c>
      <c r="K100" s="34">
        <f>100*(SUM(Taulukko!N109:N111)-SUM(Taulukko!N97:N99))/SUM(Taulukko!N97:N99)</f>
        <v>5.941194301303432</v>
      </c>
      <c r="L100" s="34">
        <f>100*(SUM(Taulukko!P109:P111)-SUM(Taulukko!P97:P99))/SUM(Taulukko!P97:P99)</f>
        <v>4.027861901877635</v>
      </c>
      <c r="M100" s="34">
        <f>100*(SUM(Taulukko!Q109:Q111)-SUM(Taulukko!Q97:Q99))/SUM(Taulukko!Q97:Q99)</f>
        <v>4.222025391201657</v>
      </c>
      <c r="N100" s="34">
        <f>100*(SUM(Taulukko!R109:R111)-SUM(Taulukko!R97:R99))/SUM(Taulukko!R97:R99)</f>
        <v>4.401772525849329</v>
      </c>
      <c r="O100" s="34">
        <f>100*(SUM(Taulukko!T109:T111)-SUM(Taulukko!T97:T99))/SUM(Taulukko!T97:T99)</f>
        <v>2.6956804157193934</v>
      </c>
      <c r="P100" s="34">
        <f>100*(SUM(Taulukko!U109:U111)-SUM(Taulukko!U97:U99))/SUM(Taulukko!U97:U99)</f>
        <v>2.8843203436636937</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5.432536167700039</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3.072463768115932</v>
      </c>
      <c r="AC100" s="34">
        <f>100*(SUM(Taulukko!AL109:AL111)-SUM(Taulukko!AL97:AL99))/SUM(Taulukko!AL97:AL99)</f>
        <v>3.4863451481696854</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3.8313038313038414</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7.236242018850718</v>
      </c>
      <c r="K101" s="63">
        <f>100*(SUM(Taulukko!N110:N112)-SUM(Taulukko!N98:N100))/SUM(Taulukko!N98:N100)</f>
        <v>6.1384941034169795</v>
      </c>
      <c r="L101" s="63">
        <f>100*(SUM(Taulukko!P110:P112)-SUM(Taulukko!P98:P100))/SUM(Taulukko!P98:P100)</f>
        <v>4.0528369858901225</v>
      </c>
      <c r="M101" s="63">
        <f>100*(SUM(Taulukko!Q110:Q112)-SUM(Taulukko!Q98:Q100))/SUM(Taulukko!Q98:Q100)</f>
        <v>4.263451925904145</v>
      </c>
      <c r="N101" s="63">
        <f>100*(SUM(Taulukko!R110:R112)-SUM(Taulukko!R98:R100))/SUM(Taulukko!R98:R100)</f>
        <v>4.443790464979389</v>
      </c>
      <c r="O101" s="63">
        <f>100*(SUM(Taulukko!T110:T112)-SUM(Taulukko!T98:T100))/SUM(Taulukko!T98:T100)</f>
        <v>2.988871224165335</v>
      </c>
      <c r="P101" s="63">
        <f>100*(SUM(Taulukko!U110:U112)-SUM(Taulukko!U98:U100))/SUM(Taulukko!U98:U100)</f>
        <v>2.695252679938748</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5.558823529411758</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9.0979381443299</v>
      </c>
      <c r="AA101" s="63">
        <f>100*(SUM(Taulukko!AJ110:AJ112)-SUM(Taulukko!AJ98:AJ100))/SUM(Taulukko!AJ98:AJ100)</f>
        <v>3.0502392344497746</v>
      </c>
      <c r="AB101" s="63">
        <f>100*(SUM(Taulukko!AK110:AK112)-SUM(Taulukko!AK98:AK100))/SUM(Taulukko!AK98:AK100)</f>
        <v>3.180109858340561</v>
      </c>
      <c r="AC101" s="63">
        <f>100*(SUM(Taulukko!AL110:AL112)-SUM(Taulukko!AL98:AL100))/SUM(Taulukko!AL98:AL100)</f>
        <v>3.534183082271144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6.49939540507858</v>
      </c>
      <c r="K102" s="63">
        <f>100*(SUM(Taulukko!N111:N113)-SUM(Taulukko!N99:N101))/SUM(Taulukko!N99:N101)</f>
        <v>6.020469596628519</v>
      </c>
      <c r="L102" s="63">
        <f>100*(SUM(Taulukko!P111:P113)-SUM(Taulukko!P99:P101))/SUM(Taulukko!P99:P101)</f>
        <v>4.903147699757883</v>
      </c>
      <c r="M102" s="63">
        <f>100*(SUM(Taulukko!Q111:Q113)-SUM(Taulukko!Q99:Q101))/SUM(Taulukko!Q99:Q101)</f>
        <v>4.982415005861648</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9.190988223246281</v>
      </c>
      <c r="AA102" s="63">
        <f>100*(SUM(Taulukko!AJ111:AJ113)-SUM(Taulukko!AJ99:AJ101))/SUM(Taulukko!AJ99:AJ101)</f>
        <v>4.02908209633443</v>
      </c>
      <c r="AB102" s="63">
        <f>100*(SUM(Taulukko!AK111:AK113)-SUM(Taulukko!AK99:AK101))/SUM(Taulukko!AK99:AK101)</f>
        <v>4.1195242239628795</v>
      </c>
      <c r="AC102" s="63">
        <f>100*(SUM(Taulukko!AL111:AL113)-SUM(Taulukko!AL99:AL101))/SUM(Taulukko!AL99:AL101)</f>
        <v>3.6705202312138696</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5.7871064467765985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5.412521942656507</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9.125571936959831</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5.834305717619604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9.033560434014653</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3.7313432835820897</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2.5130248237817923</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5.2249637155297535</v>
      </c>
      <c r="N105" s="63">
        <f>100*(SUM(Taulukko!R114:R116)-SUM(Taulukko!R102:R104))/SUM(Taulukko!R102:R104)</f>
        <v>4.732868757259005</v>
      </c>
      <c r="O105" s="63">
        <f>100*(SUM(Taulukko!T114:T116)-SUM(Taulukko!T102:T104))/SUM(Taulukko!T102:T104)</f>
        <v>0.8532892925956573</v>
      </c>
      <c r="P105" s="63">
        <f>100*(SUM(Taulukko!U114:U116)-SUM(Taulukko!U102:U104))/SUM(Taulukko!U102:U104)</f>
        <v>0.9331727874774131</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8.533533533533555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3.45319634703197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2.600979192166445</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5.377276669557682</v>
      </c>
      <c r="N106" s="63">
        <f>100*(SUM(Taulukko!R115:R117)-SUM(Taulukko!R103:R105))/SUM(Taulukko!R103:R105)</f>
        <v>4.89004629629629</v>
      </c>
      <c r="O106" s="63">
        <f>100*(SUM(Taulukko!T115:T117)-SUM(Taulukko!T103:T105))/SUM(Taulukko!T103:T105)</f>
        <v>-0.1375515818431912</v>
      </c>
      <c r="P106" s="63">
        <f>100*(SUM(Taulukko!U115:U117)-SUM(Taulukko!U103:U105))/SUM(Taulukko!U103:U105)</f>
        <v>0.3298350824587774</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5.451398903951537</v>
      </c>
      <c r="N107" s="63">
        <f>100*(SUM(Taulukko!R116:R118)-SUM(Taulukko!R104:R106))/SUM(Taulukko!R104:R106)</f>
        <v>5.074971164936553</v>
      </c>
      <c r="O107" s="63">
        <f>100*(SUM(Taulukko!T116:T118)-SUM(Taulukko!T104:T106))/SUM(Taulukko!T104:T106)</f>
        <v>0.08510638297871051</v>
      </c>
      <c r="P107" s="63">
        <f>100*(SUM(Taulukko!U116:U118)-SUM(Taulukko!U104:U106))/SUM(Taulukko!U104:U106)</f>
        <v>0.0598981731057339</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4.01046207497819</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5.689655172413796</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4.386724386724383</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4.339022273647672</v>
      </c>
      <c r="E110" s="63">
        <f>100*(SUM(Taulukko!F119:F121)-SUM(Taulukko!F107:F109))/SUM(Taulukko!F107:F109)</f>
        <v>4.249783174327854</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5.890887986070793</v>
      </c>
      <c r="K110" s="63">
        <f>100*(SUM(Taulukko!N119:N121)-SUM(Taulukko!N107:N109))/SUM(Taulukko!N107:N109)</f>
        <v>5.228191796649309</v>
      </c>
      <c r="L110" s="63">
        <f>100*(SUM(Taulukko!P119:P121)-SUM(Taulukko!P107:P109))/SUM(Taulukko!P107:P109)</f>
        <v>5.57406846410178</v>
      </c>
      <c r="M110" s="63">
        <f>100*(SUM(Taulukko!Q119:Q121)-SUM(Taulukko!Q107:Q109))/SUM(Taulukko!Q107:Q109)</f>
        <v>5.558722919042189</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5.073280721533258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4.011299435028246</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4.2951859325454125</v>
      </c>
      <c r="F111" s="63">
        <f>100*(SUM(Taulukko!H120:H122)-SUM(Taulukko!H108:H110))/SUM(Taulukko!H108:H110)</f>
        <v>4.367229837424287</v>
      </c>
      <c r="G111" s="63">
        <f>100*(SUM(Taulukko!I120:I122)-SUM(Taulukko!I108:I110))/SUM(Taulukko!I108:I110)</f>
        <v>3.514086640412003</v>
      </c>
      <c r="H111" s="63">
        <f>100*(SUM(Taulukko!J120:J122)-SUM(Taulukko!J108:J110))/SUM(Taulukko!J108:J110)</f>
        <v>3.484848484848485</v>
      </c>
      <c r="I111" s="63">
        <f>100*(SUM(Taulukko!L120:L122)-SUM(Taulukko!L108:L110))/SUM(Taulukko!L108:L110)</f>
        <v>8.648194794290522</v>
      </c>
      <c r="J111" s="63">
        <f>100*(SUM(Taulukko!M120:M122)-SUM(Taulukko!M108:M110))/SUM(Taulukko!M108:M110)</f>
        <v>5.835010060362177</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5.51136363636363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4.368658399098083</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4.280379201378907</v>
      </c>
      <c r="F112" s="34">
        <f>100*(SUM(Taulukko!H121:H123)-SUM(Taulukko!H109:H111))/SUM(Taulukko!H109:H111)</f>
        <v>3.975436328377509</v>
      </c>
      <c r="G112" s="34">
        <f>100*(SUM(Taulukko!I121:I123)-SUM(Taulukko!I109:I111))/SUM(Taulukko!I109:I111)</f>
        <v>3.789026977872065</v>
      </c>
      <c r="H112" s="34">
        <f>100*(SUM(Taulukko!J121:J123)-SUM(Taulukko!J109:J111))/SUM(Taulukko!J109:J111)</f>
        <v>3.5055908129344284</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5.609065155807353</v>
      </c>
      <c r="N112" s="34">
        <f>100*(SUM(Taulukko!R121:R123)-SUM(Taulukko!R109:R111))/SUM(Taulukko!R109:R111)</f>
        <v>5.574419920769679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4.668166479190108</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4.26201372997711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4.508080521689815</v>
      </c>
      <c r="K113" s="63">
        <f>100*(SUM(Taulukko!N122:N124)-SUM(Taulukko!N110:N112))/SUM(Taulukko!N110:N112)</f>
        <v>5.014245014245021</v>
      </c>
      <c r="L113" s="63">
        <f>100*(SUM(Taulukko!P122:P124)-SUM(Taulukko!P110:P112))/SUM(Taulukko!P110:P112)</f>
        <v>5.337564916330063</v>
      </c>
      <c r="M113" s="63">
        <f>100*(SUM(Taulukko!Q122:Q124)-SUM(Taulukko!Q110:Q112))/SUM(Taulukko!Q110:Q112)</f>
        <v>5.5273547659334366</v>
      </c>
      <c r="N113" s="63">
        <f>100*(SUM(Taulukko!R122:R124)-SUM(Taulukko!R110:R112))/SUM(Taulukko!R110:R112)</f>
        <v>5.663567202028747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4.791258055477732</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4.257734885041175</v>
      </c>
      <c r="K114" s="63">
        <f>100*(SUM(Taulukko!N123:N125)-SUM(Taulukko!N111:N113))/SUM(Taulukko!N111:N113)</f>
        <v>5.139125496876781</v>
      </c>
      <c r="L114" s="63">
        <f>100*(SUM(Taulukko!P123:P125)-SUM(Taulukko!P111:P113))/SUM(Taulukko!P111:P113)</f>
        <v>5.049047893825735</v>
      </c>
      <c r="M114" s="63">
        <f>100*(SUM(Taulukko!Q123:Q125)-SUM(Taulukko!Q111:Q113))/SUM(Taulukko!Q111:Q113)</f>
        <v>5.192629815745384</v>
      </c>
      <c r="N114" s="63">
        <f>100*(SUM(Taulukko!R123:R125)-SUM(Taulukko!R111:R113))/SUM(Taulukko!R111:R113)</f>
        <v>5.893909626719042</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4.708832543884084</v>
      </c>
      <c r="AC114" s="63">
        <f>100*(SUM(Taulukko!AL123:AL125)-SUM(Taulukko!AL111:AL113))/SUM(Taulukko!AL111:AL113)</f>
        <v>4.990242542514646</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5.6122448979592034</v>
      </c>
      <c r="K115" s="63">
        <f>100*(SUM(Taulukko!N124:N126)-SUM(Taulukko!N112:N114))/SUM(Taulukko!N112:N114)</f>
        <v>5.579156046445762</v>
      </c>
      <c r="L115" s="63">
        <f>100*(SUM(Taulukko!P124:P126)-SUM(Taulukko!P112:P114))/SUM(Taulukko!P112:P114)</f>
        <v>5.66628701594534</v>
      </c>
      <c r="M115" s="63">
        <f>100*(SUM(Taulukko!Q124:Q126)-SUM(Taulukko!Q112:Q114))/SUM(Taulukko!Q112:Q114)</f>
        <v>5.634193727449367</v>
      </c>
      <c r="N115" s="63">
        <f>100*(SUM(Taulukko!R124:R126)-SUM(Taulukko!R112:R114))/SUM(Taulukko!R112:R114)</f>
        <v>6.150405367626518</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5.394883203559504</v>
      </c>
      <c r="AC115" s="63">
        <f>100*(SUM(Taulukko!AL124:AL126)-SUM(Taulukko!AL112:AL114))/SUM(Taulukko!AL112:AL114)</f>
        <v>5.249999999999994</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6.474413344642346</v>
      </c>
      <c r="K116" s="63">
        <f>100*(SUM(Taulukko!N125:N127)-SUM(Taulukko!N113:N115))/SUM(Taulukko!N113:N115)</f>
        <v>6.156452979384341</v>
      </c>
      <c r="L116" s="63">
        <f>100*(SUM(Taulukko!P125:P127)-SUM(Taulukko!P113:P115))/SUM(Taulukko!P113:P115)</f>
        <v>5.742683600220859</v>
      </c>
      <c r="M116" s="63">
        <f>100*(SUM(Taulukko!Q125:Q127)-SUM(Taulukko!Q113:Q115))/SUM(Taulukko!Q113:Q115)</f>
        <v>5.705622932745327</v>
      </c>
      <c r="N116" s="63">
        <f>100*(SUM(Taulukko!R125:R127)-SUM(Taulukko!R113:R115))/SUM(Taulukko!R113:R115)</f>
        <v>6.349206349206336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8.724832214765085</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5.783065855008295</v>
      </c>
      <c r="AC116" s="63">
        <f>100*(SUM(Taulukko!AL125:AL127)-SUM(Taulukko!AL113:AL115))/SUM(Taulukko!AL113:AL115)</f>
        <v>5.480210351508429</v>
      </c>
      <c r="AD116" s="104">
        <v>5</v>
      </c>
    </row>
    <row r="117" spans="1:30" ht="12.75">
      <c r="A117" s="102" t="s">
        <v>178</v>
      </c>
      <c r="B117" s="14" t="s">
        <v>113</v>
      </c>
      <c r="C117" s="63">
        <f>100*(SUM(Taulukko!D126:D128)-SUM(Taulukko!D114:D116))/SUM(Taulukko!D114:D116)</f>
        <v>4.064171122994649</v>
      </c>
      <c r="D117" s="63">
        <f>100*(SUM(Taulukko!E126:E128)-SUM(Taulukko!E114:E116))/SUM(Taulukko!E114:E116)</f>
        <v>4.336806533370875</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6.741889985895622</v>
      </c>
      <c r="K117" s="63">
        <f>100*(SUM(Taulukko!N126:N128)-SUM(Taulukko!N114:N116))/SUM(Taulukko!N114:N116)</f>
        <v>6.754855052068659</v>
      </c>
      <c r="L117" s="63">
        <f>100*(SUM(Taulukko!P126:P128)-SUM(Taulukko!P114:P116))/SUM(Taulukko!P114:P116)</f>
        <v>6.322881575537714</v>
      </c>
      <c r="M117" s="63">
        <f>100*(SUM(Taulukko!Q126:Q128)-SUM(Taulukko!Q114:Q116))/SUM(Taulukko!Q114:Q116)</f>
        <v>6.151724137931022</v>
      </c>
      <c r="N117" s="63">
        <f>100*(SUM(Taulukko!R126:R128)-SUM(Taulukko!R114:R116))/SUM(Taulukko!R114:R116)</f>
        <v>6.348766287773784</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8.80793175005764</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5.875862068965505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4.069604266067905</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7.009215302987998</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6.179310344827596</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8.58909757214842</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5.497811816192567</v>
      </c>
      <c r="N119" s="63">
        <f>100*(SUM(Taulukko!R128:R130)-SUM(Taulukko!R116:R118))/SUM(Taulukko!R116:R118)</f>
        <v>5.982436882546655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8.375056895766956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5.252863928471659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9.997222993612885</v>
      </c>
      <c r="K120" s="63">
        <f>100*(SUM(Taulukko!N129:N131)-SUM(Taulukko!N117:N119))/SUM(Taulukko!N117:N119)</f>
        <v>8.275479033601764</v>
      </c>
      <c r="L120" s="63">
        <f>100*(SUM(Taulukko!P129:P131)-SUM(Taulukko!P117:P119))/SUM(Taulukko!P117:P119)</f>
        <v>5.331529093369415</v>
      </c>
      <c r="M120" s="63">
        <f>100*(SUM(Taulukko!Q129:Q131)-SUM(Taulukko!Q117:Q119))/SUM(Taulukko!Q117:Q119)</f>
        <v>5.328983143012497</v>
      </c>
      <c r="N120" s="63">
        <f>100*(SUM(Taulukko!R129:R131)-SUM(Taulukko!R117:R119))/SUM(Taulukko!R117:R119)</f>
        <v>5.787605787605785</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4.889249054565091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8.630817894261169</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6.256830601092906</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5.317371937639205</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8.29416643627317</v>
      </c>
      <c r="K121" s="63">
        <f>100*(SUM(Taulukko!N130:N132)-SUM(Taulukko!N118:N120))/SUM(Taulukko!N118:N120)</f>
        <v>8.172280508006617</v>
      </c>
      <c r="L121" s="63">
        <f>100*(SUM(Taulukko!P130:P132)-SUM(Taulukko!P118:P120))/SUM(Taulukko!P118:P120)</f>
        <v>5.583756345177652</v>
      </c>
      <c r="M121" s="63">
        <f>100*(SUM(Taulukko!Q130:Q132)-SUM(Taulukko!Q118:Q120))/SUM(Taulukko!Q118:Q120)</f>
        <v>5.531453362255959</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4.623655913978491</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5.848748639825898</v>
      </c>
      <c r="AD121" s="3">
        <v>10</v>
      </c>
    </row>
    <row r="122" spans="1:30" ht="12.75">
      <c r="A122" s="102" t="s">
        <v>178</v>
      </c>
      <c r="B122" s="14" t="s">
        <v>122</v>
      </c>
      <c r="C122" s="63">
        <f>100*(SUM(Taulukko!D131:D133)-SUM(Taulukko!D119:D121))/SUM(Taulukko!D119:D121)</f>
        <v>5.58153126826418</v>
      </c>
      <c r="D122" s="63">
        <f>100*(SUM(Taulukko!E131:E133)-SUM(Taulukko!E119:E121))/SUM(Taulukko!E119:E121)</f>
        <v>5.128915996673136</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7.454097012880239</v>
      </c>
      <c r="K122" s="63">
        <f>100*(SUM(Taulukko!N131:N133)-SUM(Taulukko!N119:N121))/SUM(Taulukko!N119:N121)</f>
        <v>7.878122426571521</v>
      </c>
      <c r="L122" s="63">
        <f>100*(SUM(Taulukko!P131:P133)-SUM(Taulukko!P119:P121))/SUM(Taulukko!P119:P121)</f>
        <v>5.480631276901011</v>
      </c>
      <c r="M122" s="63">
        <f>100*(SUM(Taulukko!Q131:Q133)-SUM(Taulukko!Q119:Q121))/SUM(Taulukko!Q119:Q121)</f>
        <v>5.374021064002154</v>
      </c>
      <c r="N122" s="63">
        <f>100*(SUM(Taulukko!R131:R133)-SUM(Taulukko!R119:R121))/SUM(Taulukko!R119:R121)</f>
        <v>5.462412114656568</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4.640557939914166</v>
      </c>
      <c r="W122" s="63">
        <f>100*(SUM(Taulukko!AD131:AD133)-SUM(Taulukko!AD119:AD121))/SUM(Taulukko!AD119:AD121)</f>
        <v>4.446825609429404</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6.165127648017379</v>
      </c>
      <c r="AC122" s="63">
        <f>100*(SUM(Taulukko!AL131:AL133)-SUM(Taulukko!AL119:AL121))/SUM(Taulukko!AL119:AL121)</f>
        <v>5.772357723577223</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2.4582967515364285</v>
      </c>
      <c r="H123" s="63">
        <f>100*(SUM(Taulukko!J132:J134)-SUM(Taulukko!J120:J122))/SUM(Taulukko!J120:J122)</f>
        <v>2.811127379209377</v>
      </c>
      <c r="I123" s="63">
        <f>100*(SUM(Taulukko!L132:L134)-SUM(Taulukko!L120:L122))/SUM(Taulukko!L120:L122)</f>
        <v>5.229263266357536</v>
      </c>
      <c r="J123" s="63">
        <f>100*(SUM(Taulukko!M132:M134)-SUM(Taulukko!M120:M122))/SUM(Taulukko!M120:M122)</f>
        <v>6.653992395437262</v>
      </c>
      <c r="K123" s="63">
        <f>100*(SUM(Taulukko!N132:N134)-SUM(Taulukko!N120:N122))/SUM(Taulukko!N120:N122)</f>
        <v>7.757443321496852</v>
      </c>
      <c r="L123" s="63">
        <f>100*(SUM(Taulukko!P132:P134)-SUM(Taulukko!P120:P122))/SUM(Taulukko!P120:P122)</f>
        <v>5.3700612131330185</v>
      </c>
      <c r="M123" s="63">
        <f>100*(SUM(Taulukko!Q132:Q134)-SUM(Taulukko!Q120:Q122))/SUM(Taulukko!Q120:Q122)</f>
        <v>5.325443786982252</v>
      </c>
      <c r="N123" s="63">
        <f>100*(SUM(Taulukko!R132:R134)-SUM(Taulukko!R120:R122))/SUM(Taulukko!R120:R122)</f>
        <v>5.331179321486272</v>
      </c>
      <c r="O123" s="63">
        <f>100*(SUM(Taulukko!T132:T134)-SUM(Taulukko!T120:T122))/SUM(Taulukko!T120:T122)</f>
        <v>5.003207184092356</v>
      </c>
      <c r="P123" s="63">
        <f>100*(SUM(Taulukko!U132:U134)-SUM(Taulukko!U120:U122))/SUM(Taulukko!U120:U122)</f>
        <v>4.1209605692262015</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4.4628540887226205</v>
      </c>
      <c r="W123" s="63">
        <f>100*(SUM(Taulukko!AD132:AD134)-SUM(Taulukko!AD120:AD122))/SUM(Taulukko!AD120:AD122)</f>
        <v>4.133333333333334</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5.428031325951921</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5.230686695278971</v>
      </c>
      <c r="N124" s="34">
        <f>100*(SUM(Taulukko!R133:R135)-SUM(Taulukko!R121:R123))/SUM(Taulukko!R121:R123)</f>
        <v>5.146073438756377</v>
      </c>
      <c r="O124" s="34">
        <f>100*(SUM(Taulukko!T133:T135)-SUM(Taulukko!T121:T123))/SUM(Taulukko!T121:T123)</f>
        <v>3.6443606660383177</v>
      </c>
      <c r="P124" s="34">
        <f>100*(SUM(Taulukko!U133:U135)-SUM(Taulukko!U121:U123))/SUM(Taulukko!U121:U123)</f>
        <v>3.233392122281028</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3.713527851458886</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8.383071079761269</v>
      </c>
      <c r="K125" s="63">
        <f>100*(SUM(Taulukko!N134:N136)-SUM(Taulukko!N122:N124))/SUM(Taulukko!N122:N124)</f>
        <v>8.247422680412349</v>
      </c>
      <c r="L125" s="63">
        <f>100*(SUM(Taulukko!P134:P136)-SUM(Taulukko!P122:P124))/SUM(Taulukko!P122:P124)</f>
        <v>5.258833196384533</v>
      </c>
      <c r="M125" s="63">
        <f>100*(SUM(Taulukko!Q134:Q136)-SUM(Taulukko!Q122:Q124))/SUM(Taulukko!Q122:Q124)</f>
        <v>5.211117049706055</v>
      </c>
      <c r="N125" s="63">
        <f>100*(SUM(Taulukko!R134:R136)-SUM(Taulukko!R122:R124))/SUM(Taulukko!R122:R124)</f>
        <v>4.8799999999999875</v>
      </c>
      <c r="O125" s="63">
        <f>100*(SUM(Taulukko!T134:T136)-SUM(Taulukko!T122:T124))/SUM(Taulukko!T122:T124)</f>
        <v>5.726469692354557</v>
      </c>
      <c r="P125" s="63">
        <f>100*(SUM(Taulukko!U134:U136)-SUM(Taulukko!U122:U124))/SUM(Taulukko!U122:U124)</f>
        <v>4.94408475573869</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9.910155186496047</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4.5056983832494195</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4.938927243759963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7.514761137949528</v>
      </c>
      <c r="K127" s="63">
        <f>100*(SUM(Taulukko!N136:N138)-SUM(Taulukko!N124:N126))/SUM(Taulukko!N124:N126)</f>
        <v>7.993562231759644</v>
      </c>
      <c r="L127" s="63">
        <f>100*(SUM(Taulukko!P136:P138)-SUM(Taulukko!P124:P126))/SUM(Taulukko!P124:P126)</f>
        <v>3.664780382646178</v>
      </c>
      <c r="M127" s="63">
        <f>100*(SUM(Taulukko!Q136:Q138)-SUM(Taulukko!Q124:Q126))/SUM(Taulukko!Q124:Q126)</f>
        <v>3.7572254335259996</v>
      </c>
      <c r="N127" s="63">
        <f>100*(SUM(Taulukko!R136:R138)-SUM(Taulukko!R124:R126))/SUM(Taulukko!R124:R126)</f>
        <v>4.213853041875164</v>
      </c>
      <c r="O127" s="63">
        <f>100*(SUM(Taulukko!T136:T138)-SUM(Taulukko!T124:T126))/SUM(Taulukko!T124:T126)</f>
        <v>6.957746478873237</v>
      </c>
      <c r="P127" s="63">
        <f>100*(SUM(Taulukko!U136:U138)-SUM(Taulukko!U124:U126))/SUM(Taulukko!U124:U126)</f>
        <v>5.793674253621036</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7.10910652920964</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4.248021108179426</v>
      </c>
      <c r="AC127" s="63">
        <f>100*(SUM(Taulukko!AL136:AL138)-SUM(Taulukko!AL124:AL126))/SUM(Taulukko!AL124:AL126)</f>
        <v>4.618632884666139</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6.63834306956985</v>
      </c>
      <c r="K128" s="63">
        <f>100*(SUM(Taulukko!N137:N139)-SUM(Taulukko!N125:N127))/SUM(Taulukko!N125:N127)</f>
        <v>7.6882149507847775</v>
      </c>
      <c r="L128" s="63">
        <f>100*(SUM(Taulukko!P137:P139)-SUM(Taulukko!P125:P127))/SUM(Taulukko!P125:P127)</f>
        <v>2.9765013054830227</v>
      </c>
      <c r="M128" s="63">
        <f>100*(SUM(Taulukko!Q137:Q139)-SUM(Taulukko!Q125:Q127))/SUM(Taulukko!Q125:Q127)</f>
        <v>3.259452411994785</v>
      </c>
      <c r="N128" s="63">
        <f>100*(SUM(Taulukko!R137:R139)-SUM(Taulukko!R125:R127))/SUM(Taulukko!R125:R127)</f>
        <v>4.111023828227297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6.747552149850999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3.5574156421658447</v>
      </c>
      <c r="AC128" s="63">
        <f>100*(SUM(Taulukko!AL137:AL139)-SUM(Taulukko!AL125:AL127))/SUM(Taulukko!AL125:AL127)</f>
        <v>4.434531618997648</v>
      </c>
      <c r="AD128" s="104">
        <v>5</v>
      </c>
    </row>
    <row r="129" spans="1:30" ht="12.75">
      <c r="A129" s="102" t="s">
        <v>181</v>
      </c>
      <c r="B129" s="14" t="s">
        <v>113</v>
      </c>
      <c r="C129" s="63">
        <f>100*(SUM(Taulukko!D138:D140)-SUM(Taulukko!D126:D128))/SUM(Taulukko!D126:D128)</f>
        <v>4.419321685508733</v>
      </c>
      <c r="D129" s="63">
        <f>100*(SUM(Taulukko!E138:E140)-SUM(Taulukko!E126:E128))/SUM(Taulukko!E126:E128)</f>
        <v>4.3454790823211935</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8.086680761099371</v>
      </c>
      <c r="K129" s="63">
        <f>100*(SUM(Taulukko!N138:N140)-SUM(Taulukko!N126:N128))/SUM(Taulukko!N126:N128)</f>
        <v>7.513841286580574</v>
      </c>
      <c r="L129" s="63">
        <f>100*(SUM(Taulukko!P138:P140)-SUM(Taulukko!P126:P128))/SUM(Taulukko!P126:P128)</f>
        <v>3.9239580794540494</v>
      </c>
      <c r="M129" s="63">
        <f>100*(SUM(Taulukko!Q138:Q140)-SUM(Taulukko!Q126:Q128))/SUM(Taulukko!Q126:Q128)</f>
        <v>4.002079002079026</v>
      </c>
      <c r="N129" s="63">
        <f>100*(SUM(Taulukko!R138:R140)-SUM(Taulukko!R126:R128))/SUM(Taulukko!R126:R128)</f>
        <v>4.301355578727842</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7.671116762025838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5.211047420531528</v>
      </c>
      <c r="AC129" s="63">
        <f>100*(SUM(Taulukko!AL138:AL140)-SUM(Taulukko!AL126:AL128))/SUM(Taulukko!AL126:AL128)</f>
        <v>4.490861618798952</v>
      </c>
      <c r="AD129" s="3">
        <v>6</v>
      </c>
    </row>
    <row r="130" spans="1:30" ht="12.75">
      <c r="A130" s="102" t="s">
        <v>181</v>
      </c>
      <c r="B130" s="14" t="s">
        <v>115</v>
      </c>
      <c r="C130" s="63">
        <f>100*(SUM(Taulukko!D139:D141)-SUM(Taulukko!D127:D129))/SUM(Taulukko!D127:D129)</f>
        <v>4.946131243878562</v>
      </c>
      <c r="D130" s="63">
        <f>100*(SUM(Taulukko!E139:E141)-SUM(Taulukko!E127:E129))/SUM(Taulukko!E127:E129)</f>
        <v>5.2049622437972145</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7.776617954070969</v>
      </c>
      <c r="K130" s="63">
        <f>100*(SUM(Taulukko!N139:N141)-SUM(Taulukko!N127:N129))/SUM(Taulukko!N127:N129)</f>
        <v>7.310704960835509</v>
      </c>
      <c r="L130" s="63">
        <f>100*(SUM(Taulukko!P139:P141)-SUM(Taulukko!P127:P129))/SUM(Taulukko!P127:P129)</f>
        <v>4.894274174388221</v>
      </c>
      <c r="M130" s="63">
        <f>100*(SUM(Taulukko!Q139:Q141)-SUM(Taulukko!Q127:Q129))/SUM(Taulukko!Q127:Q129)</f>
        <v>4.993498049414807</v>
      </c>
      <c r="N130" s="63">
        <f>100*(SUM(Taulukko!R139:R141)-SUM(Taulukko!R127:R129))/SUM(Taulukko!R127:R129)</f>
        <v>4.624577812418813</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8.58468677494198</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4.758190327613122</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7.507118819570268</v>
      </c>
      <c r="K131" s="63">
        <f>100*(SUM(Taulukko!N140:N142)-SUM(Taulukko!N128:N130))/SUM(Taulukko!N128:N130)</f>
        <v>7.006204756980357</v>
      </c>
      <c r="L131" s="63">
        <f>100*(SUM(Taulukko!P140:P142)-SUM(Taulukko!P128:P130))/SUM(Taulukko!P128:P130)</f>
        <v>5.340963280877439</v>
      </c>
      <c r="M131" s="63">
        <f>100*(SUM(Taulukko!Q140:Q142)-SUM(Taulukko!Q128:Q130))/SUM(Taulukko!Q128:Q130)</f>
        <v>5.3409385532797575</v>
      </c>
      <c r="N131" s="63">
        <f>100*(SUM(Taulukko!R140:R142)-SUM(Taulukko!R128:R130))/SUM(Taulukko!R128:R130)</f>
        <v>4.8938373899533865</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9.491810163796734</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6.766917293233074</v>
      </c>
      <c r="AC131" s="63">
        <f>100*(SUM(Taulukko!AL140:AL142)-SUM(Taulukko!AL128:AL130))/SUM(Taulukko!AL128:AL130)</f>
        <v>5.100983946141907</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4.443322393335022</v>
      </c>
      <c r="K132" s="63">
        <f>100*(SUM(Taulukko!N141:N143)-SUM(Taulukko!N129:N131))/SUM(Taulukko!N129:N131)</f>
        <v>6.873557322390375</v>
      </c>
      <c r="L132" s="63">
        <f>100*(SUM(Taulukko!P141:P143)-SUM(Taulukko!P129:P131))/SUM(Taulukko!P129:P131)</f>
        <v>4.95889003083248</v>
      </c>
      <c r="M132" s="63">
        <f>100*(SUM(Taulukko!Q141:Q143)-SUM(Taulukko!Q129:Q131))/SUM(Taulukko!Q129:Q131)</f>
        <v>5.162622612287056</v>
      </c>
      <c r="N132" s="63">
        <f>100*(SUM(Taulukko!R141:R143)-SUM(Taulukko!R129:R131))/SUM(Taulukko!R129:R131)</f>
        <v>5.032258064516115</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8.818635607321152</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5.425559269735156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1.0361243349201874</v>
      </c>
      <c r="H133" s="63">
        <f>100*(SUM(Taulukko!J142:J144)-SUM(Taulukko!J130:J132))/SUM(Taulukko!J130:J132)</f>
        <v>3.2608695652173845</v>
      </c>
      <c r="I133" s="63">
        <f>100*(SUM(Taulukko!L142:L144)-SUM(Taulukko!L130:L132))/SUM(Taulukko!L130:L132)</f>
        <v>7.174556213017742</v>
      </c>
      <c r="J133" s="63">
        <f>100*(SUM(Taulukko!M142:M144)-SUM(Taulukko!M130:M132))/SUM(Taulukko!M130:M132)</f>
        <v>7.122798059739575</v>
      </c>
      <c r="K133" s="63">
        <f>100*(SUM(Taulukko!N142:N144)-SUM(Taulukko!N130:N132))/SUM(Taulukko!N130:N132)</f>
        <v>7.172026544155203</v>
      </c>
      <c r="L133" s="63">
        <f>100*(SUM(Taulukko!P142:P144)-SUM(Taulukko!P130:P132))/SUM(Taulukko!P130:P132)</f>
        <v>4.861111111111123</v>
      </c>
      <c r="M133" s="63">
        <f>100*(SUM(Taulukko!Q142:Q144)-SUM(Taulukko!Q130:Q132))/SUM(Taulukko!Q130:Q132)</f>
        <v>4.984583761562203</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5.905006418485251</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4.562236286919834</v>
      </c>
      <c r="E134" s="63">
        <f>100*(SUM(Taulukko!F143:F145)-SUM(Taulukko!F131:F133))/SUM(Taulukko!F131:F133)</f>
        <v>4.783298097251576</v>
      </c>
      <c r="F134" s="63">
        <f>100*(SUM(Taulukko!H143:H145)-SUM(Taulukko!H131:H133))/SUM(Taulukko!H131:H133)</f>
        <v>2.0999704229517793</v>
      </c>
      <c r="G134" s="63">
        <f>100*(SUM(Taulukko!I143:I145)-SUM(Taulukko!I131:I133))/SUM(Taulukko!I131:I133)</f>
        <v>1.5367421067337246</v>
      </c>
      <c r="H134" s="63">
        <f>100*(SUM(Taulukko!J143:J145)-SUM(Taulukko!J131:J133))/SUM(Taulukko!J131:J133)</f>
        <v>3.4256351698544103</v>
      </c>
      <c r="I134" s="63">
        <f>100*(SUM(Taulukko!L143:L145)-SUM(Taulukko!L131:L133))/SUM(Taulukko!L131:L133)</f>
        <v>7.572767636901823</v>
      </c>
      <c r="J134" s="63">
        <f>100*(SUM(Taulukko!M143:M145)-SUM(Taulukko!M131:M133))/SUM(Taulukko!M131:M133)</f>
        <v>8.365212955878606</v>
      </c>
      <c r="K134" s="63">
        <f>100*(SUM(Taulukko!N143:N145)-SUM(Taulukko!N131:N133))/SUM(Taulukko!N131:N133)</f>
        <v>7.786259541984738</v>
      </c>
      <c r="L134" s="63">
        <f>100*(SUM(Taulukko!P143:P145)-SUM(Taulukko!P131:P133))/SUM(Taulukko!P131:P133)</f>
        <v>5.087051142546227</v>
      </c>
      <c r="M134" s="63">
        <f>100*(SUM(Taulukko!Q143:Q145)-SUM(Taulukko!Q131:Q133))/SUM(Taulukko!Q131:Q133)</f>
        <v>5.023065094823159</v>
      </c>
      <c r="N134" s="63">
        <f>100*(SUM(Taulukko!R143:R145)-SUM(Taulukko!R131:R133))/SUM(Taulukko!R131:R133)</f>
        <v>5.153846153846145</v>
      </c>
      <c r="O134" s="63">
        <f>100*(SUM(Taulukko!T143:T145)-SUM(Taulukko!T131:T133))/SUM(Taulukko!T131:T133)</f>
        <v>5.415617128463454</v>
      </c>
      <c r="P134" s="63">
        <f>100*(SUM(Taulukko!U143:U145)-SUM(Taulukko!U131:U133))/SUM(Taulukko!U131:U133)</f>
        <v>5.228382648664157</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5.152524993591378</v>
      </c>
      <c r="W134" s="63">
        <f>100*(SUM(Taulukko!AD143:AD145)-SUM(Taulukko!AD131:AD133))/SUM(Taulukko!AD131:AD133)</f>
        <v>5.026929982046685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8.864151721294578</v>
      </c>
      <c r="AA134" s="63">
        <f>100*(SUM(Taulukko!AJ143:AJ145)-SUM(Taulukko!AJ131:AJ133))/SUM(Taulukko!AJ131:AJ133)</f>
        <v>6.305339415079152</v>
      </c>
      <c r="AB134" s="63">
        <f>100*(SUM(Taulukko!AK143:AK145)-SUM(Taulukko!AK131:AK133))/SUM(Taulukko!AK131:AK133)</f>
        <v>5.986185725249434</v>
      </c>
      <c r="AC134" s="63">
        <f>100*(SUM(Taulukko!AL143:AL145)-SUM(Taulukko!AL131:AL133))/SUM(Taulukko!AL131:AL133)</f>
        <v>6.046630796822964</v>
      </c>
      <c r="AD134" s="3">
        <v>11</v>
      </c>
    </row>
    <row r="135" spans="1:30" ht="12.75">
      <c r="A135" s="98" t="s">
        <v>181</v>
      </c>
      <c r="B135" s="14" t="s">
        <v>123</v>
      </c>
      <c r="C135" s="63">
        <f>100*(SUM(Taulukko!D144:D146)-SUM(Taulukko!D132:D134))/SUM(Taulukko!D132:D134)</f>
        <v>5.131004366812229</v>
      </c>
      <c r="D135" s="63">
        <f>100*(SUM(Taulukko!E144:E146)-SUM(Taulukko!E132:E134))/SUM(Taulukko!E132:E134)</f>
        <v>5.018489170628632</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8.810797046091155</v>
      </c>
      <c r="K135" s="63">
        <f>100*(SUM(Taulukko!N144:N146)-SUM(Taulukko!N132:N134))/SUM(Taulukko!N132:N134)</f>
        <v>8.41571609632446</v>
      </c>
      <c r="L135" s="63">
        <f>100*(SUM(Taulukko!P144:P146)-SUM(Taulukko!P132:P134))/SUM(Taulukko!P132:P134)</f>
        <v>5.122788486928961</v>
      </c>
      <c r="M135" s="63">
        <f>100*(SUM(Taulukko!Q144:Q146)-SUM(Taulukko!Q132:Q134))/SUM(Taulukko!Q132:Q134)</f>
        <v>5.005107252298269</v>
      </c>
      <c r="N135" s="63">
        <f>100*(SUM(Taulukko!R144:R146)-SUM(Taulukko!R132:R134))/SUM(Taulukko!R132:R134)</f>
        <v>5.265848670756637</v>
      </c>
      <c r="O135" s="63">
        <f>100*(SUM(Taulukko!T144:T146)-SUM(Taulukko!T132:T134))/SUM(Taulukko!T132:T134)</f>
        <v>3.6652412950519246</v>
      </c>
      <c r="P135" s="63">
        <f>100*(SUM(Taulukko!U144:U146)-SUM(Taulukko!U132:U134))/SUM(Taulukko!U132:U134)</f>
        <v>4.413439635535307</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5.065234075211039</v>
      </c>
      <c r="W135" s="63">
        <f>100*(SUM(Taulukko!AD144:AD146)-SUM(Taulukko!AD132:AD134))/SUM(Taulukko!AD132:AD134)</f>
        <v>5.172855313700381</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8.83740004100881</v>
      </c>
      <c r="AA135" s="63">
        <f>100*(SUM(Taulukko!AJ144:AJ146)-SUM(Taulukko!AJ132:AJ134))/SUM(Taulukko!AJ132:AJ134)</f>
        <v>6.654440660204343</v>
      </c>
      <c r="AB135" s="63">
        <f>100*(SUM(Taulukko!AK144:AK146)-SUM(Taulukko!AK132:AK134))/SUM(Taulukko!AK132:AK134)</f>
        <v>6.736680327868855</v>
      </c>
      <c r="AC135" s="63">
        <f>100*(SUM(Taulukko!AL144:AL146)-SUM(Taulukko!AL132:AL134))/SUM(Taulukko!AL132:AL134)</f>
        <v>6.309067688378031</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5.136986301369848</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8.360614454797277</v>
      </c>
      <c r="K136" s="34">
        <f>100*(SUM(Taulukko!N145:N147)-SUM(Taulukko!N133:N135))/SUM(Taulukko!N133:N135)</f>
        <v>8.92361986387698</v>
      </c>
      <c r="L136" s="34">
        <f>100*(SUM(Taulukko!P145:P147)-SUM(Taulukko!P133:P135))/SUM(Taulukko!P133:P135)</f>
        <v>5.557011795543918</v>
      </c>
      <c r="M136" s="34">
        <f>100*(SUM(Taulukko!Q145:Q147)-SUM(Taulukko!Q133:Q135))/SUM(Taulukko!Q133:Q135)</f>
        <v>5.353046138159586</v>
      </c>
      <c r="N136" s="34">
        <f>100*(SUM(Taulukko!R145:R147)-SUM(Taulukko!R133:R135))/SUM(Taulukko!R133:R135)</f>
        <v>5.480499617639547</v>
      </c>
      <c r="O136" s="34">
        <f>100*(SUM(Taulukko!T145:T147)-SUM(Taulukko!T133:T135))/SUM(Taulukko!T133:T135)</f>
        <v>3.4252803879963833</v>
      </c>
      <c r="P136" s="34">
        <f>100*(SUM(Taulukko!U145:U147)-SUM(Taulukko!U133:U135))/SUM(Taulukko!U133:U135)</f>
        <v>4.356492027334839</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5.370843989769821</v>
      </c>
      <c r="X136" s="34">
        <f>100*(SUM(Taulukko!AF145:AF147)-SUM(Taulukko!AF133:AF135))/SUM(Taulukko!AF133:AF135)</f>
        <v>9.146213551499887</v>
      </c>
      <c r="Y136" s="34">
        <f>100*(SUM(Taulukko!AG145:AG147)-SUM(Taulukko!AG133:AG135))/SUM(Taulukko!AG133:AG135)</f>
        <v>8.679706601467009</v>
      </c>
      <c r="Z136" s="34">
        <f>100*(SUM(Taulukko!AH145:AH147)-SUM(Taulukko!AH133:AH135))/SUM(Taulukko!AH133:AH135)</f>
        <v>8.9092762487258</v>
      </c>
      <c r="AA136" s="34">
        <f>100*(SUM(Taulukko!AJ145:AJ147)-SUM(Taulukko!AJ133:AJ135))/SUM(Taulukko!AJ133:AJ135)</f>
        <v>6.6718995290423715</v>
      </c>
      <c r="AB136" s="34">
        <f>100*(SUM(Taulukko!AK145:AK147)-SUM(Taulukko!AK133:AK135))/SUM(Taulukko!AK133:AK135)</f>
        <v>6.307222787385557</v>
      </c>
      <c r="AC136" s="34">
        <f>100*(SUM(Taulukko!AL145:AL147)-SUM(Taulukko!AL133:AL135))/SUM(Taulukko!AL133:AL135)</f>
        <v>6.542769857433821</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5.3599579611140244</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9.662077596996252</v>
      </c>
      <c r="K137" s="63">
        <f>100*(SUM(Taulukko!N146:N148)-SUM(Taulukko!N134:N136))/SUM(Taulukko!N134:N136)</f>
        <v>9.473684210526335</v>
      </c>
      <c r="L137" s="63">
        <f>100*(SUM(Taulukko!P146:P148)-SUM(Taulukko!P134:P136))/SUM(Taulukko!P134:P136)</f>
        <v>5.906843611761657</v>
      </c>
      <c r="M137" s="63">
        <f>100*(SUM(Taulukko!Q146:Q148)-SUM(Taulukko!Q134:Q136))/SUM(Taulukko!Q134:Q136)</f>
        <v>5.689611379222737</v>
      </c>
      <c r="N137" s="63">
        <f>100*(SUM(Taulukko!R146:R148)-SUM(Taulukko!R134:R136))/SUM(Taulukko!R134:R136)</f>
        <v>5.82252733282484</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5.5683269476372805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8.996960486322184</v>
      </c>
      <c r="AA137" s="63">
        <f>100*(SUM(Taulukko!AJ146:AJ148)-SUM(Taulukko!AJ134:AJ136))/SUM(Taulukko!AJ134:AJ136)</f>
        <v>6.753585397653189</v>
      </c>
      <c r="AB137" s="63">
        <f>100*(SUM(Taulukko!AK146:AK148)-SUM(Taulukko!AK134:AK136))/SUM(Taulukko!AK134:AK136)</f>
        <v>6.923662186152664</v>
      </c>
      <c r="AC137" s="63">
        <f>100*(SUM(Taulukko!AL146:AL148)-SUM(Taulukko!AL134:AL136))/SUM(Taulukko!AL134:AL136)</f>
        <v>6.827411167512684</v>
      </c>
      <c r="AD137" s="3">
        <v>2</v>
      </c>
    </row>
    <row r="138" spans="1:30" ht="12.75">
      <c r="A138" s="98" t="s">
        <v>182</v>
      </c>
      <c r="B138" s="4" t="s">
        <v>105</v>
      </c>
      <c r="C138" s="63">
        <f>100*(SUM(Taulukko!D147:D149)-SUM(Taulukko!D135:D137))/SUM(Taulukko!D135:D137)</f>
        <v>5.7603057603057675</v>
      </c>
      <c r="D138" s="63">
        <f>100*(SUM(Taulukko!E147:E149)-SUM(Taulukko!E135:E137))/SUM(Taulukko!E135:E137)</f>
        <v>5.6633455689564824</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9.462472132771858</v>
      </c>
      <c r="K138" s="63">
        <f>100*(SUM(Taulukko!N147:N149)-SUM(Taulukko!N135:N137))/SUM(Taulukko!N135:N137)</f>
        <v>10.102269892741333</v>
      </c>
      <c r="L138" s="63">
        <f>100*(SUM(Taulukko!P147:P149)-SUM(Taulukko!P135:P137))/SUM(Taulukko!P135:P137)</f>
        <v>6.913774973711885</v>
      </c>
      <c r="M138" s="63">
        <f>100*(SUM(Taulukko!Q147:Q149)-SUM(Taulukko!Q135:Q137))/SUM(Taulukko!Q135:Q137)</f>
        <v>6.529471544715444</v>
      </c>
      <c r="N138" s="63">
        <f>100*(SUM(Taulukko!R147:R149)-SUM(Taulukko!R135:R137))/SUM(Taulukko!R135:R137)</f>
        <v>6.162820187674348</v>
      </c>
      <c r="O138" s="63">
        <f>100*(SUM(Taulukko!T147:T149)-SUM(Taulukko!T135:T137))/SUM(Taulukko!T135:T137)</f>
        <v>5.998883928571413</v>
      </c>
      <c r="P138" s="63">
        <f>100*(SUM(Taulukko!U147:U149)-SUM(Taulukko!U135:U137))/SUM(Taulukko!U135:U137)</f>
        <v>5.37178399773818</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6.195818459969391</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9.085414987912978</v>
      </c>
      <c r="AA138" s="63">
        <f>100*(SUM(Taulukko!AJ147:AJ149)-SUM(Taulukko!AJ135:AJ137))/SUM(Taulukko!AJ135:AJ137)</f>
        <v>7.231459487991565</v>
      </c>
      <c r="AB138" s="63">
        <f>100*(SUM(Taulukko!AK147:AK149)-SUM(Taulukko!AK135:AK137))/SUM(Taulukko!AK135:AK137)</f>
        <v>6.796361798888322</v>
      </c>
      <c r="AC138" s="63">
        <f>100*(SUM(Taulukko!AL147:AL149)-SUM(Taulukko!AL135:AL137))/SUM(Taulukko!AL135:AL137)</f>
        <v>7.1103238866396525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11.757363954068902</v>
      </c>
      <c r="K139" s="63">
        <f>100*(SUM(Taulukko!N148:N150)-SUM(Taulukko!N136:N138))/SUM(Taulukko!N136:N138)</f>
        <v>10.630899155489322</v>
      </c>
      <c r="L139" s="63">
        <f>100*(SUM(Taulukko!P148:P150)-SUM(Taulukko!P136:P138))/SUM(Taulukko!P136:P138)</f>
        <v>7.018455939693282</v>
      </c>
      <c r="M139" s="63">
        <f>100*(SUM(Taulukko!Q148:Q150)-SUM(Taulukko!Q136:Q138))/SUM(Taulukko!Q136:Q138)</f>
        <v>6.735882501899221</v>
      </c>
      <c r="N139" s="63">
        <f>100*(SUM(Taulukko!R148:R150)-SUM(Taulukko!R136:R138))/SUM(Taulukko!R136:R138)</f>
        <v>6.343189284811702</v>
      </c>
      <c r="O139" s="63">
        <f>100*(SUM(Taulukko!T148:T150)-SUM(Taulukko!T136:T138))/SUM(Taulukko!T136:T138)</f>
        <v>6.057413747695564</v>
      </c>
      <c r="P139" s="63">
        <f>100*(SUM(Taulukko!U148:U150)-SUM(Taulukko!U136:U138))/SUM(Taulukko!U136:U138)</f>
        <v>5.029337803855826</v>
      </c>
      <c r="Q139" s="63">
        <f>100*(SUM(Taulukko!V148:V150)-SUM(Taulukko!V136:V138))/SUM(Taulukko!V136:V138)</f>
        <v>5.508712759977506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6.644602851323819</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9.244034489673153</v>
      </c>
      <c r="Z139" s="63">
        <f>100*(SUM(Taulukko!AH148:AH150)-SUM(Taulukko!AH136:AH138))/SUM(Taulukko!AH136:AH138)</f>
        <v>9.152813939515331</v>
      </c>
      <c r="AA139" s="63">
        <f>100*(SUM(Taulukko!AJ148:AJ150)-SUM(Taulukko!AJ136:AJ138))/SUM(Taulukko!AJ136:AJ138)</f>
        <v>7.652264445601243</v>
      </c>
      <c r="AB139" s="63">
        <f>100*(SUM(Taulukko!AK148:AK150)-SUM(Taulukko!AK136:AK138))/SUM(Taulukko!AK136:AK138)</f>
        <v>7.770184763351048</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5.871607515657621</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11.827689243027887</v>
      </c>
      <c r="K140" s="63">
        <f>100*(SUM(Taulukko!N149:N151)-SUM(Taulukko!N137:N139))/SUM(Taulukko!N137:N139)</f>
        <v>10.869565217391306</v>
      </c>
      <c r="L140" s="63">
        <f>100*(SUM(Taulukko!P149:P151)-SUM(Taulukko!P137:P139))/SUM(Taulukko!P137:P139)</f>
        <v>6.972616632860041</v>
      </c>
      <c r="M140" s="63">
        <f>100*(SUM(Taulukko!Q149:Q151)-SUM(Taulukko!Q137:Q139))/SUM(Taulukko!Q137:Q139)</f>
        <v>6.86868686868688</v>
      </c>
      <c r="N140" s="63">
        <f>100*(SUM(Taulukko!R149:R151)-SUM(Taulukko!R137:R139))/SUM(Taulukko!R137:R139)</f>
        <v>6.287726358148893</v>
      </c>
      <c r="O140" s="63">
        <f>100*(SUM(Taulukko!T149:T151)-SUM(Taulukko!T137:T139))/SUM(Taulukko!T137:T139)</f>
        <v>7.640750670241287</v>
      </c>
      <c r="P140" s="63">
        <f>100*(SUM(Taulukko!U149:U151)-SUM(Taulukko!U137:U139))/SUM(Taulukko!U137:U139)</f>
        <v>5.900621118012433</v>
      </c>
      <c r="Q140" s="63">
        <f>100*(SUM(Taulukko!V149:V151)-SUM(Taulukko!V137:V139))/SUM(Taulukko!V137:V139)</f>
        <v>5.882352941176471</v>
      </c>
      <c r="R140" s="63">
        <f>100*(SUM(Taulukko!X149:X151)-SUM(Taulukko!X137:X139))/SUM(Taulukko!X137:X139)</f>
        <v>4.1531823085221085</v>
      </c>
      <c r="S140" s="63">
        <f>100*(SUM(Taulukko!Y149:Y151)-SUM(Taulukko!Y137:Y139))/SUM(Taulukko!Y137:Y139)</f>
        <v>4.238821400878789</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6.521187515858918</v>
      </c>
      <c r="W140" s="63">
        <f>100*(SUM(Taulukko!AD149:AD151)-SUM(Taulukko!AD137:AD139))/SUM(Taulukko!AD137:AD139)</f>
        <v>6.147229951935242</v>
      </c>
      <c r="X140" s="63">
        <f>100*(SUM(Taulukko!AF149:AF151)-SUM(Taulukko!AF137:AF139))/SUM(Taulukko!AF137:AF139)</f>
        <v>9.417773237997961</v>
      </c>
      <c r="Y140" s="63">
        <f>100*(SUM(Taulukko!AG149:AG151)-SUM(Taulukko!AG137:AG139))/SUM(Taulukko!AG137:AG139)</f>
        <v>9.391824526420756</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8.007072493053814</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5.561303673047063</v>
      </c>
      <c r="E141" s="63">
        <f>100*(SUM(Taulukko!F150:F152)-SUM(Taulukko!F138:F140))/SUM(Taulukko!F138:F140)</f>
        <v>5.610134436401253</v>
      </c>
      <c r="F141" s="63">
        <f>100*(SUM(Taulukko!H150:H152)-SUM(Taulukko!H138:H140))/SUM(Taulukko!H138:H140)</f>
        <v>3.825575173889799</v>
      </c>
      <c r="G141" s="63">
        <f>100*(SUM(Taulukko!I150:I152)-SUM(Taulukko!I138:I140))/SUM(Taulukko!I138:I140)</f>
        <v>4.187745924676778</v>
      </c>
      <c r="H141" s="63">
        <f>100*(SUM(Taulukko!J150:J152)-SUM(Taulukko!J138:J140))/SUM(Taulukko!J138:J140)</f>
        <v>4.435710275126337</v>
      </c>
      <c r="I141" s="63">
        <f>100*(SUM(Taulukko!L150:L152)-SUM(Taulukko!L138:L140))/SUM(Taulukko!L138:L140)</f>
        <v>11.016144349477678</v>
      </c>
      <c r="J141" s="63">
        <f>100*(SUM(Taulukko!M150:M152)-SUM(Taulukko!M138:M140))/SUM(Taulukko!M138:M140)</f>
        <v>10.342298288508546</v>
      </c>
      <c r="K141" s="63">
        <f>100*(SUM(Taulukko!N150:N152)-SUM(Taulukko!N138:N140))/SUM(Taulukko!N138:N140)</f>
        <v>10.83864639529179</v>
      </c>
      <c r="L141" s="63">
        <f>100*(SUM(Taulukko!P150:P152)-SUM(Taulukko!P138:P140))/SUM(Taulukko!P138:P140)</f>
        <v>5.558161350844289</v>
      </c>
      <c r="M141" s="63">
        <f>100*(SUM(Taulukko!Q150:Q152)-SUM(Taulukko!Q138:Q140))/SUM(Taulukko!Q138:Q140)</f>
        <v>5.7721139430284625</v>
      </c>
      <c r="N141" s="63">
        <f>100*(SUM(Taulukko!R150:R152)-SUM(Taulukko!R138:R140))/SUM(Taulukko!R138:R140)</f>
        <v>6.04848787803049</v>
      </c>
      <c r="O141" s="63">
        <f>100*(SUM(Taulukko!T150:T152)-SUM(Taulukko!T138:T140))/SUM(Taulukko!T138:T140)</f>
        <v>5.671792286362491</v>
      </c>
      <c r="P141" s="63">
        <f>100*(SUM(Taulukko!U150:U152)-SUM(Taulukko!U138:U140))/SUM(Taulukko!U138:U140)</f>
        <v>5.546265328874018</v>
      </c>
      <c r="Q141" s="63">
        <f>100*(SUM(Taulukko!V150:V152)-SUM(Taulukko!V138:V140))/SUM(Taulukko!V138:V140)</f>
        <v>6.335473067262068</v>
      </c>
      <c r="R141" s="63">
        <f>100*(SUM(Taulukko!X150:X152)-SUM(Taulukko!X138:X140))/SUM(Taulukko!X138:X140)</f>
        <v>3.2770605759682194</v>
      </c>
      <c r="S141" s="63">
        <f>100*(SUM(Taulukko!Y150:Y152)-SUM(Taulukko!Y138:Y140))/SUM(Taulukko!Y138:Y140)</f>
        <v>3.517329910141189</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5.653266331658291</v>
      </c>
      <c r="W141" s="63">
        <f>100*(SUM(Taulukko!AD150:AD152)-SUM(Taulukko!AD138:AD140))/SUM(Taulukko!AD138:AD140)</f>
        <v>5.70351758793971</v>
      </c>
      <c r="X141" s="63">
        <f>100*(SUM(Taulukko!AF150:AF152)-SUM(Taulukko!AF138:AF140))/SUM(Taulukko!AF138:AF140)</f>
        <v>8.890126206384576</v>
      </c>
      <c r="Y141" s="63">
        <f>100*(SUM(Taulukko!AG150:AG152)-SUM(Taulukko!AG138:AG140))/SUM(Taulukko!AG138:AG140)</f>
        <v>8.954930131863817</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6.835066864784554</v>
      </c>
      <c r="AC141" s="63">
        <f>100*(SUM(Taulukko!AL150:AL152)-SUM(Taulukko!AL138:AL140))/SUM(Taulukko!AL138:AL140)</f>
        <v>7.821089455272366</v>
      </c>
      <c r="AD141" s="3">
        <v>6</v>
      </c>
    </row>
    <row r="142" spans="1:30" ht="12.75">
      <c r="A142" s="98" t="s">
        <v>182</v>
      </c>
      <c r="B142" s="4" t="s">
        <v>115</v>
      </c>
      <c r="C142" s="63">
        <f>100*(SUM(Taulukko!D151:D153)-SUM(Taulukko!D139:D141))/SUM(Taulukko!D139:D141)</f>
        <v>4.969668688754072</v>
      </c>
      <c r="D142" s="63">
        <f>100*(SUM(Taulukko!E151:E153)-SUM(Taulukko!E139:E141))/SUM(Taulukko!E139:E141)</f>
        <v>5.3832350679313</v>
      </c>
      <c r="E142" s="63">
        <f>100*(SUM(Taulukko!F151:F153)-SUM(Taulukko!F139:F141))/SUM(Taulukko!F139:F141)</f>
        <v>5.5198973042362</v>
      </c>
      <c r="F142" s="63">
        <f>100*(SUM(Taulukko!H151:H153)-SUM(Taulukko!H139:H141))/SUM(Taulukko!H139:H141)</f>
        <v>3.7663335895465146</v>
      </c>
      <c r="G142" s="63">
        <f>100*(SUM(Taulukko!I151:I153)-SUM(Taulukko!I139:I141))/SUM(Taulukko!I139:I141)</f>
        <v>4.017857142857137</v>
      </c>
      <c r="H142" s="63">
        <f>100*(SUM(Taulukko!J151:J153)-SUM(Taulukko!J139:J141))/SUM(Taulukko!J139:J141)</f>
        <v>4.616675993284836</v>
      </c>
      <c r="I142" s="63">
        <f>100*(SUM(Taulukko!L151:L153)-SUM(Taulukko!L139:L141))/SUM(Taulukko!L139:L141)</f>
        <v>10.19911504424778</v>
      </c>
      <c r="J142" s="63">
        <f>100*(SUM(Taulukko!M151:M153)-SUM(Taulukko!M139:M141))/SUM(Taulukko!M139:M141)</f>
        <v>9.806295399515738</v>
      </c>
      <c r="K142" s="63">
        <f>100*(SUM(Taulukko!N151:N153)-SUM(Taulukko!N139:N141))/SUM(Taulukko!N139:N141)</f>
        <v>10.900243309002422</v>
      </c>
      <c r="L142" s="63">
        <f>100*(SUM(Taulukko!P151:P153)-SUM(Taulukko!P139:P141))/SUM(Taulukko!P139:P141)</f>
        <v>4.960362400905997</v>
      </c>
      <c r="M142" s="63">
        <f>100*(SUM(Taulukko!Q151:Q153)-SUM(Taulukko!Q139:Q141))/SUM(Taulukko!Q139:Q141)</f>
        <v>5.2514243249938195</v>
      </c>
      <c r="N142" s="63">
        <f>100*(SUM(Taulukko!R151:R153)-SUM(Taulukko!R139:R141))/SUM(Taulukko!R139:R141)</f>
        <v>5.835609634963979</v>
      </c>
      <c r="O142" s="63">
        <f>100*(SUM(Taulukko!T151:T153)-SUM(Taulukko!T139:T141))/SUM(Taulukko!T139:T141)</f>
        <v>6.032482598607898</v>
      </c>
      <c r="P142" s="63">
        <f>100*(SUM(Taulukko!U151:U153)-SUM(Taulukko!U139:U141))/SUM(Taulukko!U139:U141)</f>
        <v>6.759388038942964</v>
      </c>
      <c r="Q142" s="63">
        <f>100*(SUM(Taulukko!V151:V153)-SUM(Taulukko!V139:V141))/SUM(Taulukko!V139:V141)</f>
        <v>6.837131739855465</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4.929051530993282</v>
      </c>
      <c r="W142" s="63">
        <f>100*(SUM(Taulukko!AD151:AD153)-SUM(Taulukko!AD139:AD141))/SUM(Taulukko!AD139:AD141)</f>
        <v>5.211970074812962</v>
      </c>
      <c r="X142" s="63">
        <f>100*(SUM(Taulukko!AF151:AF153)-SUM(Taulukko!AF139:AF141))/SUM(Taulukko!AF139:AF141)</f>
        <v>7.883965118348453</v>
      </c>
      <c r="Y142" s="63">
        <f>100*(SUM(Taulukko!AG151:AG153)-SUM(Taulukko!AG139:AG141))/SUM(Taulukko!AG139:AG141)</f>
        <v>8.352758352758354</v>
      </c>
      <c r="Z142" s="63">
        <f>100*(SUM(Taulukko!AH151:AH153)-SUM(Taulukko!AH139:AH141))/SUM(Taulukko!AH139:AH141)</f>
        <v>8.343057176196028</v>
      </c>
      <c r="AA142" s="63">
        <f>100*(SUM(Taulukko!AJ151:AJ153)-SUM(Taulukko!AJ139:AJ141))/SUM(Taulukko!AJ139:AJ141)</f>
        <v>6.607829825752443</v>
      </c>
      <c r="AB142" s="63">
        <f>100*(SUM(Taulukko!AK151:AK153)-SUM(Taulukko!AK139:AK141))/SUM(Taulukko!AK139:AK141)</f>
        <v>6.6993865030674735</v>
      </c>
      <c r="AC142" s="63">
        <f>100*(SUM(Taulukko!AL151:AL153)-SUM(Taulukko!AL139:AL141))/SUM(Taulukko!AL139:AL141)</f>
        <v>7.867957309506078</v>
      </c>
      <c r="AD142" s="3">
        <v>7</v>
      </c>
    </row>
    <row r="143" spans="1:30" ht="12.75">
      <c r="A143" s="98" t="s">
        <v>182</v>
      </c>
      <c r="B143" s="65" t="s">
        <v>117</v>
      </c>
      <c r="C143" s="63">
        <f>100*(SUM(Taulukko!D152:D154)-SUM(Taulukko!D140:D142))/SUM(Taulukko!D140:D142)</f>
        <v>5.3559007651286725</v>
      </c>
      <c r="D143" s="63">
        <f>100*(SUM(Taulukko!E152:E154)-SUM(Taulukko!E140:E142))/SUM(Taulukko!E140:E142)</f>
        <v>5.473523421588581</v>
      </c>
      <c r="E143" s="63">
        <f>100*(SUM(Taulukko!F152:F154)-SUM(Taulukko!F140:F142))/SUM(Taulukko!F140:F142)</f>
        <v>5.564063297600805</v>
      </c>
      <c r="F143" s="63">
        <f>100*(SUM(Taulukko!H152:H154)-SUM(Taulukko!H140:H142))/SUM(Taulukko!H140:H142)</f>
        <v>5.790417627466058</v>
      </c>
      <c r="G143" s="63">
        <f>100*(SUM(Taulukko!I152:I154)-SUM(Taulukko!I140:I142))/SUM(Taulukko!I140:I142)</f>
        <v>4.959598774031767</v>
      </c>
      <c r="H143" s="63">
        <f>100*(SUM(Taulukko!J152:J154)-SUM(Taulukko!J140:J142))/SUM(Taulukko!J140:J142)</f>
        <v>4.824316787506959</v>
      </c>
      <c r="I143" s="63">
        <f>100*(SUM(Taulukko!L152:L154)-SUM(Taulukko!L140:L142))/SUM(Taulukko!L140:L142)</f>
        <v>12.282211228221128</v>
      </c>
      <c r="J143" s="63">
        <f>100*(SUM(Taulukko!M152:M154)-SUM(Taulukko!M140:M142))/SUM(Taulukko!M140:M142)</f>
        <v>11.076330363592598</v>
      </c>
      <c r="K143" s="63">
        <f>100*(SUM(Taulukko!N152:N154)-SUM(Taulukko!N140:N142))/SUM(Taulukko!N140:N142)</f>
        <v>11.162116453249574</v>
      </c>
      <c r="L143" s="63">
        <f>100*(SUM(Taulukko!P152:P154)-SUM(Taulukko!P140:P142))/SUM(Taulukko!P140:P142)</f>
        <v>5.09280217292894</v>
      </c>
      <c r="M143" s="63">
        <f>100*(SUM(Taulukko!Q152:Q154)-SUM(Taulukko!Q140:Q142))/SUM(Taulukko!Q140:Q142)</f>
        <v>5.439330543933045</v>
      </c>
      <c r="N143" s="63">
        <f>100*(SUM(Taulukko!R152:R154)-SUM(Taulukko!R140:R142))/SUM(Taulukko!R140:R142)</f>
        <v>5.8010367810417325</v>
      </c>
      <c r="O143" s="63">
        <f>100*(SUM(Taulukko!T152:T154)-SUM(Taulukko!T140:T142))/SUM(Taulukko!T140:T142)</f>
        <v>6.82773109243699</v>
      </c>
      <c r="P143" s="63">
        <f>100*(SUM(Taulukko!U152:U154)-SUM(Taulukko!U140:U142))/SUM(Taulukko!U140:U142)</f>
        <v>7.864238410596027</v>
      </c>
      <c r="Q143" s="63">
        <f>100*(SUM(Taulukko!V152:V154)-SUM(Taulukko!V140:V142))/SUM(Taulukko!V140:V142)</f>
        <v>7.362302795460826</v>
      </c>
      <c r="R143" s="63">
        <f>100*(SUM(Taulukko!X152:X154)-SUM(Taulukko!X140:X142))/SUM(Taulukko!X140:X142)</f>
        <v>1.8614039022202442</v>
      </c>
      <c r="S143" s="63">
        <f>100*(SUM(Taulukko!Y152:Y154)-SUM(Taulukko!Y140:Y142))/SUM(Taulukko!Y140:Y142)</f>
        <v>2.654867256637139</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4.824344383968347</v>
      </c>
      <c r="W143" s="63">
        <f>100*(SUM(Taulukko!AD152:AD154)-SUM(Taulukko!AD140:AD142))/SUM(Taulukko!AD140:AD142)</f>
        <v>4.856293359762147</v>
      </c>
      <c r="X143" s="63">
        <f>100*(SUM(Taulukko!AF152:AF154)-SUM(Taulukko!AF140:AF142))/SUM(Taulukko!AF140:AF142)</f>
        <v>6.717319979278186</v>
      </c>
      <c r="Y143" s="63">
        <f>100*(SUM(Taulukko!AG152:AG154)-SUM(Taulukko!AG140:AG142))/SUM(Taulukko!AG140:AG142)</f>
        <v>7.460682777138468</v>
      </c>
      <c r="Z143" s="63">
        <f>100*(SUM(Taulukko!AH152:AH154)-SUM(Taulukko!AH140:AH142))/SUM(Taulukko!AH140:AH142)</f>
        <v>7.953013672251122</v>
      </c>
      <c r="AA143" s="63">
        <f>100*(SUM(Taulukko!AJ152:AJ154)-SUM(Taulukko!AJ140:AJ142))/SUM(Taulukko!AJ140:AJ142)</f>
        <v>6.377265607518461</v>
      </c>
      <c r="AB143" s="63">
        <f>100*(SUM(Taulukko!AK152:AK154)-SUM(Taulukko!AK140:AK142))/SUM(Taulukko!AK140:AK142)</f>
        <v>6.313744536182614</v>
      </c>
      <c r="AC143" s="63">
        <f>100*(SUM(Taulukko!AL152:AL154)-SUM(Taulukko!AL140:AL142))/SUM(Taulukko!AL140:AL142)</f>
        <v>7.859078590785901</v>
      </c>
      <c r="AD143" s="3">
        <v>8</v>
      </c>
    </row>
    <row r="144" spans="1:30" ht="12.75">
      <c r="A144" s="98" t="s">
        <v>182</v>
      </c>
      <c r="B144" s="4" t="s">
        <v>119</v>
      </c>
      <c r="C144" s="63">
        <f>100*(SUM(Taulukko!D153:D155)-SUM(Taulukko!D141:D143))/SUM(Taulukko!D141:D143)</f>
        <v>4.953945730644739</v>
      </c>
      <c r="D144" s="63">
        <f>100*(SUM(Taulukko!E153:E155)-SUM(Taulukko!E141:E143))/SUM(Taulukko!E141:E143)</f>
        <v>5.531590966759694</v>
      </c>
      <c r="E144" s="63">
        <f>100*(SUM(Taulukko!F153:F155)-SUM(Taulukko!F141:F143))/SUM(Taulukko!F141:F143)</f>
        <v>5.716463414634161</v>
      </c>
      <c r="F144" s="63">
        <f>100*(SUM(Taulukko!H153:H155)-SUM(Taulukko!H141:H143))/SUM(Taulukko!H141:H143)</f>
        <v>5.217153783119357</v>
      </c>
      <c r="G144" s="63">
        <f>100*(SUM(Taulukko!I153:I155)-SUM(Taulukko!I141:I143))/SUM(Taulukko!I141:I143)</f>
        <v>6.1053805408419395</v>
      </c>
      <c r="H144" s="63">
        <f>100*(SUM(Taulukko!J153:J155)-SUM(Taulukko!J141:J143))/SUM(Taulukko!J141:J143)</f>
        <v>5.031971087016965</v>
      </c>
      <c r="I144" s="63">
        <f>100*(SUM(Taulukko!L153:L155)-SUM(Taulukko!L141:L143))/SUM(Taulukko!L141:L143)</f>
        <v>9.378556794900977</v>
      </c>
      <c r="J144" s="63">
        <f>100*(SUM(Taulukko!M153:M155)-SUM(Taulukko!M141:M143))/SUM(Taulukko!M141:M143)</f>
        <v>12.351945854483903</v>
      </c>
      <c r="K144" s="63">
        <f>100*(SUM(Taulukko!N153:N155)-SUM(Taulukko!N141:N143))/SUM(Taulukko!N141:N143)</f>
        <v>11.54307655387568</v>
      </c>
      <c r="L144" s="63">
        <f>100*(SUM(Taulukko!P153:P155)-SUM(Taulukko!P141:P143))/SUM(Taulukko!P141:P143)</f>
        <v>5.410036719706233</v>
      </c>
      <c r="M144" s="63">
        <f>100*(SUM(Taulukko!Q153:Q155)-SUM(Taulukko!Q141:Q143))/SUM(Taulukko!Q141:Q143)</f>
        <v>5.768286696121733</v>
      </c>
      <c r="N144" s="63">
        <f>100*(SUM(Taulukko!R153:R155)-SUM(Taulukko!R141:R143))/SUM(Taulukko!R141:R143)</f>
        <v>5.9950859950860185</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2.8275687957586295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4.610453648915199</v>
      </c>
      <c r="W144" s="63">
        <f>100*(SUM(Taulukko!AD153:AD155)-SUM(Taulukko!AD141:AD143))/SUM(Taulukko!AD141:AD143)</f>
        <v>4.5835386890093845</v>
      </c>
      <c r="X144" s="63">
        <f>100*(SUM(Taulukko!AF153:AF155)-SUM(Taulukko!AF141:AF143))/SUM(Taulukko!AF141:AF143)</f>
        <v>6.403574087862989</v>
      </c>
      <c r="Y144" s="63">
        <f>100*(SUM(Taulukko!AG153:AG155)-SUM(Taulukko!AG141:AG143))/SUM(Taulukko!AG141:AG143)</f>
        <v>7.683486238532097</v>
      </c>
      <c r="Z144" s="63">
        <f>100*(SUM(Taulukko!AH153:AH155)-SUM(Taulukko!AH141:AH143))/SUM(Taulukko!AH141:AH143)</f>
        <v>7.915869980879537</v>
      </c>
      <c r="AA144" s="63">
        <f>100*(SUM(Taulukko!AJ153:AJ155)-SUM(Taulukko!AJ141:AJ143))/SUM(Taulukko!AJ141:AJ143)</f>
        <v>6.479481641468711</v>
      </c>
      <c r="AB144" s="63">
        <f>100*(SUM(Taulukko!AK153:AK155)-SUM(Taulukko!AK141:AK143))/SUM(Taulukko!AK141:AK143)</f>
        <v>7.463414634146331</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5.742474070326332</v>
      </c>
      <c r="E145" s="63">
        <f>100*(SUM(Taulukko!F154:F156)-SUM(Taulukko!F142:F144))/SUM(Taulukko!F142:F144)</f>
        <v>5.998481397114653</v>
      </c>
      <c r="F145" s="63">
        <f>100*(SUM(Taulukko!H154:H156)-SUM(Taulukko!H142:H144))/SUM(Taulukko!H142:H144)</f>
        <v>5.738880918220947</v>
      </c>
      <c r="G145" s="63">
        <f>100*(SUM(Taulukko!I154:I156)-SUM(Taulukko!I142:I144))/SUM(Taulukko!I142:I144)</f>
        <v>5.515521064301562</v>
      </c>
      <c r="H145" s="63">
        <f>100*(SUM(Taulukko!J154:J156)-SUM(Taulukko!J142:J144))/SUM(Taulukko!J142:J144)</f>
        <v>5.096952908587252</v>
      </c>
      <c r="I145" s="63">
        <f>100*(SUM(Taulukko!L154:L156)-SUM(Taulukko!L142:L144))/SUM(Taulukko!L142:L144)</f>
        <v>10.121923165401439</v>
      </c>
      <c r="J145" s="63">
        <f>100*(SUM(Taulukko!M154:M156)-SUM(Taulukko!M142:M144))/SUM(Taulukko!M142:M144)</f>
        <v>11.582459485224044</v>
      </c>
      <c r="K145" s="63">
        <f>100*(SUM(Taulukko!N154:N156)-SUM(Taulukko!N142:N144))/SUM(Taulukko!N142:N144)</f>
        <v>11.859966658728258</v>
      </c>
      <c r="L145" s="63">
        <f>100*(SUM(Taulukko!P154:P156)-SUM(Taulukko!P142:P144))/SUM(Taulukko!P142:P144)</f>
        <v>5.985736118186449</v>
      </c>
      <c r="M145" s="63">
        <f>100*(SUM(Taulukko!Q154:Q156)-SUM(Taulukko!Q142:Q144))/SUM(Taulukko!Q142:Q144)</f>
        <v>6.24082232011746</v>
      </c>
      <c r="N145" s="63">
        <f>100*(SUM(Taulukko!R154:R156)-SUM(Taulukko!R142:R144))/SUM(Taulukko!R142:R144)</f>
        <v>6.387665198237906</v>
      </c>
      <c r="O145" s="63">
        <f>100*(SUM(Taulukko!T154:T156)-SUM(Taulukko!T142:T144))/SUM(Taulukko!T142:T144)</f>
        <v>8.060150375939852</v>
      </c>
      <c r="P145" s="63">
        <f>100*(SUM(Taulukko!U154:U156)-SUM(Taulukko!U142:U144))/SUM(Taulukko!U142:U144)</f>
        <v>8.141447368421066</v>
      </c>
      <c r="Q145" s="63">
        <f>100*(SUM(Taulukko!V154:V156)-SUM(Taulukko!V142:V144))/SUM(Taulukko!V142:V144)</f>
        <v>8.209774848984068</v>
      </c>
      <c r="R145" s="63">
        <f>100*(SUM(Taulukko!X154:X156)-SUM(Taulukko!X142:X144))/SUM(Taulukko!X142:X144)</f>
        <v>1.4297061159650608</v>
      </c>
      <c r="S145" s="63">
        <f>100*(SUM(Taulukko!Y154:Y156)-SUM(Taulukko!Y142:Y144))/SUM(Taulukko!Y142:Y144)</f>
        <v>2.561526870919119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4.116638078902233</v>
      </c>
      <c r="W145" s="63">
        <f>100*(SUM(Taulukko!AD154:AD156)-SUM(Taulukko!AD142:AD144))/SUM(Taulukko!AD142:AD144)</f>
        <v>4.413928396272697</v>
      </c>
      <c r="X145" s="63">
        <f>100*(SUM(Taulukko!AF154:AF156)-SUM(Taulukko!AF142:AF144))/SUM(Taulukko!AF142:AF144)</f>
        <v>7.16221447928765</v>
      </c>
      <c r="Y145" s="63">
        <f>100*(SUM(Taulukko!AG154:AG156)-SUM(Taulukko!AG142:AG144))/SUM(Taulukko!AG142:AG144)</f>
        <v>7.940729483282689</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7.418181818181808</v>
      </c>
      <c r="AC145" s="63">
        <f>100*(SUM(Taulukko!AL154:AL156)-SUM(Taulukko!AL142:AL144))/SUM(Taulukko!AL142:AL144)</f>
        <v>8.06804374240583</v>
      </c>
      <c r="AD145" s="3">
        <v>10</v>
      </c>
    </row>
    <row r="146" spans="1:30" ht="12.75">
      <c r="A146" s="98" t="s">
        <v>182</v>
      </c>
      <c r="B146" s="4" t="s">
        <v>122</v>
      </c>
      <c r="C146" s="63">
        <f>100*(SUM(Taulukko!D155:D157)-SUM(Taulukko!D143:D145))/SUM(Taulukko!D143:D145)</f>
        <v>5.877680698967432</v>
      </c>
      <c r="D146" s="63">
        <f>100*(SUM(Taulukko!E155:E157)-SUM(Taulukko!E143:E145))/SUM(Taulukko!E143:E145)</f>
        <v>6.229508196721323</v>
      </c>
      <c r="E146" s="63">
        <f>100*(SUM(Taulukko!F155:F157)-SUM(Taulukko!F143:F145))/SUM(Taulukko!F143:F145)</f>
        <v>6.431273644388399</v>
      </c>
      <c r="F146" s="63">
        <f>100*(SUM(Taulukko!H155:H157)-SUM(Taulukko!H143:H145))/SUM(Taulukko!H143:H145)</f>
        <v>4.142526071842414</v>
      </c>
      <c r="G146" s="63">
        <f>100*(SUM(Taulukko!I155:I157)-SUM(Taulukko!I143:I145))/SUM(Taulukko!I143:I145)</f>
        <v>4.678040726472207</v>
      </c>
      <c r="H146" s="63">
        <f>100*(SUM(Taulukko!J155:J157)-SUM(Taulukko!J143:J145))/SUM(Taulukko!J143:J145)</f>
        <v>5.106265525807342</v>
      </c>
      <c r="I146" s="63">
        <f>100*(SUM(Taulukko!L155:L157)-SUM(Taulukko!L143:L145))/SUM(Taulukko!L143:L145)</f>
        <v>11.855079110295787</v>
      </c>
      <c r="J146" s="63">
        <f>100*(SUM(Taulukko!M155:M157)-SUM(Taulukko!M143:M145))/SUM(Taulukko!M143:M145)</f>
        <v>11.908684396328553</v>
      </c>
      <c r="K146" s="63">
        <f>100*(SUM(Taulukko!N155:N157)-SUM(Taulukko!N143:N145))/SUM(Taulukko!N143:N145)</f>
        <v>12.134088762983943</v>
      </c>
      <c r="L146" s="63">
        <f>100*(SUM(Taulukko!P155:P157)-SUM(Taulukko!P143:P145))/SUM(Taulukko!P143:P145)</f>
        <v>6.911726637328513</v>
      </c>
      <c r="M146" s="63">
        <f>100*(SUM(Taulukko!Q155:Q157)-SUM(Taulukko!Q143:Q145))/SUM(Taulukko!Q143:Q145)</f>
        <v>6.930209858467568</v>
      </c>
      <c r="N146" s="63">
        <f>100*(SUM(Taulukko!R155:R157)-SUM(Taulukko!R143:R145))/SUM(Taulukko!R143:R145)</f>
        <v>6.8519873201658195</v>
      </c>
      <c r="O146" s="63">
        <f>100*(SUM(Taulukko!T155:T157)-SUM(Taulukko!T143:T145))/SUM(Taulukko!T143:T145)</f>
        <v>8.39307048984469</v>
      </c>
      <c r="P146" s="63">
        <f>100*(SUM(Taulukko!U155:U157)-SUM(Taulukko!U143:U145))/SUM(Taulukko!U143:U145)</f>
        <v>8.435708435708447</v>
      </c>
      <c r="Q146" s="63">
        <f>100*(SUM(Taulukko!V155:V157)-SUM(Taulukko!V143:V145))/SUM(Taulukko!V143:V145)</f>
        <v>8.558928083128249</v>
      </c>
      <c r="R146" s="63">
        <f>100*(SUM(Taulukko!X155:X157)-SUM(Taulukko!X143:X145))/SUM(Taulukko!X143:X145)</f>
        <v>2.5538707102952976</v>
      </c>
      <c r="S146" s="63">
        <f>100*(SUM(Taulukko!Y155:Y157)-SUM(Taulukko!Y143:Y145))/SUM(Taulukko!Y143:Y145)</f>
        <v>3.2679738562091507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4.022428083861517</v>
      </c>
      <c r="W146" s="63">
        <f>100*(SUM(Taulukko!AD155:AD157)-SUM(Taulukko!AD143:AD145))/SUM(Taulukko!AD143:AD145)</f>
        <v>4.542124542124547</v>
      </c>
      <c r="X146" s="63">
        <f>100*(SUM(Taulukko!AF155:AF157)-SUM(Taulukko!AF143:AF145))/SUM(Taulukko!AF143:AF145)</f>
        <v>9.341868373674744</v>
      </c>
      <c r="Y146" s="63">
        <f>100*(SUM(Taulukko!AG155:AG157)-SUM(Taulukko!AG143:AG145))/SUM(Taulukko!AG143:AG145)</f>
        <v>9.19431279620853</v>
      </c>
      <c r="Z146" s="63">
        <f>100*(SUM(Taulukko!AH155:AH157)-SUM(Taulukko!AH143:AH145))/SUM(Taulukko!AH143:AH145)</f>
        <v>9.051316038629038</v>
      </c>
      <c r="AA146" s="63">
        <f>100*(SUM(Taulukko!AJ155:AJ157)-SUM(Taulukko!AJ143:AJ145))/SUM(Taulukko!AJ143:AJ145)</f>
        <v>8.354366481574969</v>
      </c>
      <c r="AB146" s="63">
        <f>100*(SUM(Taulukko!AK155:AK157)-SUM(Taulukko!AK143:AK145))/SUM(Taulukko!AK143:AK145)</f>
        <v>8.32729905865315</v>
      </c>
      <c r="AC146" s="63">
        <f>100*(SUM(Taulukko!AL155:AL157)-SUM(Taulukko!AL143:AL145))/SUM(Taulukko!AL143:AL145)</f>
        <v>8.383667552548935</v>
      </c>
      <c r="AD146" s="3">
        <v>11</v>
      </c>
    </row>
    <row r="147" spans="1:30" ht="12.75">
      <c r="A147" s="98" t="s">
        <v>182</v>
      </c>
      <c r="B147" s="65" t="s">
        <v>123</v>
      </c>
      <c r="C147" s="63">
        <f>100*(SUM(Taulukko!D156:D158)-SUM(Taulukko!D144:D146))/SUM(Taulukko!D144:D146)</f>
        <v>7.5285565939771395</v>
      </c>
      <c r="D147" s="63">
        <f>100*(SUM(Taulukko!E156:E158)-SUM(Taulukko!E144:E146))/SUM(Taulukko!E144:E146)</f>
        <v>7.117706237424535</v>
      </c>
      <c r="E147" s="63">
        <f>100*(SUM(Taulukko!F156:F158)-SUM(Taulukko!F144:F146))/SUM(Taulukko!F144:F146)</f>
        <v>6.9866800703694425</v>
      </c>
      <c r="F147" s="63">
        <f>100*(SUM(Taulukko!H156:H158)-SUM(Taulukko!H144:H146))/SUM(Taulukko!H144:H146)</f>
        <v>4.783995360974195</v>
      </c>
      <c r="G147" s="63">
        <f>100*(SUM(Taulukko!I156:I158)-SUM(Taulukko!I144:I146))/SUM(Taulukko!I144:I146)</f>
        <v>4.839153148199055</v>
      </c>
      <c r="H147" s="63">
        <f>100*(SUM(Taulukko!J156:J158)-SUM(Taulukko!J144:J146))/SUM(Taulukko!J144:J146)</f>
        <v>5.115511551155121</v>
      </c>
      <c r="I147" s="63">
        <f>100*(SUM(Taulukko!L156:L158)-SUM(Taulukko!L144:L146))/SUM(Taulukko!L144:L146)</f>
        <v>12.49718023911573</v>
      </c>
      <c r="J147" s="63">
        <f>100*(SUM(Taulukko!M156:M158)-SUM(Taulukko!M144:M146))/SUM(Taulukko!M144:M146)</f>
        <v>12.520477416335142</v>
      </c>
      <c r="K147" s="63">
        <f>100*(SUM(Taulukko!N156:N158)-SUM(Taulukko!N144:N146))/SUM(Taulukko!N144:N146)</f>
        <v>12.345101706803836</v>
      </c>
      <c r="L147" s="63">
        <f>100*(SUM(Taulukko!P156:P158)-SUM(Taulukko!P144:P146))/SUM(Taulukko!P144:P146)</f>
        <v>7.560914343129872</v>
      </c>
      <c r="M147" s="63">
        <f>100*(SUM(Taulukko!Q156:Q158)-SUM(Taulukko!Q144:Q146))/SUM(Taulukko!Q144:Q146)</f>
        <v>7.490272373540831</v>
      </c>
      <c r="N147" s="63">
        <f>100*(SUM(Taulukko!R156:R158)-SUM(Taulukko!R144:R146))/SUM(Taulukko!R144:R146)</f>
        <v>7.309373482272955</v>
      </c>
      <c r="O147" s="63">
        <f>100*(SUM(Taulukko!T156:T158)-SUM(Taulukko!T144:T146))/SUM(Taulukko!T144:T146)</f>
        <v>9.074837949322337</v>
      </c>
      <c r="P147" s="63">
        <f>100*(SUM(Taulukko!U156:U158)-SUM(Taulukko!U144:U146))/SUM(Taulukko!U144:U146)</f>
        <v>9.02645214071447</v>
      </c>
      <c r="Q147" s="63">
        <f>100*(SUM(Taulukko!V156:V158)-SUM(Taulukko!V144:V146))/SUM(Taulukko!V144:V146)</f>
        <v>8.905228758169931</v>
      </c>
      <c r="R147" s="63">
        <f>100*(SUM(Taulukko!X156:X158)-SUM(Taulukko!X144:X146))/SUM(Taulukko!X144:X146)</f>
        <v>6.78098207326579</v>
      </c>
      <c r="S147" s="63">
        <f>100*(SUM(Taulukko!Y156:Y158)-SUM(Taulukko!Y144:Y146))/SUM(Taulukko!Y144:Y146)</f>
        <v>5.52611657834973</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4.9914779644509375</v>
      </c>
      <c r="W147" s="63">
        <f>100*(SUM(Taulukko!AD156:AD158)-SUM(Taulukko!AD144:AD146))/SUM(Taulukko!AD144:AD146)</f>
        <v>5.064523983442904</v>
      </c>
      <c r="X147" s="63">
        <f>100*(SUM(Taulukko!AF156:AF158)-SUM(Taulukko!AF144:AF146))/SUM(Taulukko!AF144:AF146)</f>
        <v>10.446601941747565</v>
      </c>
      <c r="Y147" s="63">
        <f>100*(SUM(Taulukko!AG156:AG158)-SUM(Taulukko!AG144:AG146))/SUM(Taulukko!AG144:AG146)</f>
        <v>9.892594686263426</v>
      </c>
      <c r="Z147" s="63">
        <f>100*(SUM(Taulukko!AH156:AH158)-SUM(Taulukko!AH144:AH146))/SUM(Taulukko!AH144:AH146)</f>
        <v>9.777694046721948</v>
      </c>
      <c r="AA147" s="63">
        <f>100*(SUM(Taulukko!AJ156:AJ158)-SUM(Taulukko!AJ144:AJ146))/SUM(Taulukko!AJ144:AJ146)</f>
        <v>9.11323999017441</v>
      </c>
      <c r="AB147" s="63">
        <f>100*(SUM(Taulukko!AK156:AK158)-SUM(Taulukko!AK144:AK146))/SUM(Taulukko!AK144:AK146)</f>
        <v>8.711303095752342</v>
      </c>
      <c r="AC147" s="63">
        <f>100*(SUM(Taulukko!AL156:AL158)-SUM(Taulukko!AL144:AL146))/SUM(Taulukko!AL144:AL146)</f>
        <v>8.721768380586258</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7.76747682285143</v>
      </c>
      <c r="E148" s="34">
        <f>100*(SUM(Taulukko!F157:F159)-SUM(Taulukko!F145:F147))/SUM(Taulukko!F145:F147)</f>
        <v>7.51126690035054</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13.293051359516614</v>
      </c>
      <c r="K148" s="34">
        <f>100*(SUM(Taulukko!N157:N159)-SUM(Taulukko!N145:N147))/SUM(Taulukko!N145:N147)</f>
        <v>12.45082156908122</v>
      </c>
      <c r="L148" s="34">
        <f>100*(SUM(Taulukko!P157:P159)-SUM(Taulukko!P145:P147))/SUM(Taulukko!P145:P147)</f>
        <v>8.095356344673444</v>
      </c>
      <c r="M148" s="34">
        <f>100*(SUM(Taulukko!Q157:Q159)-SUM(Taulukko!Q145:Q147))/SUM(Taulukko!Q145:Q147)</f>
        <v>7.960319380595189</v>
      </c>
      <c r="N148" s="34">
        <f>100*(SUM(Taulukko!R157:R159)-SUM(Taulukko!R145:R147))/SUM(Taulukko!R145:R147)</f>
        <v>7.636539391010141</v>
      </c>
      <c r="O148" s="34">
        <f>100*(SUM(Taulukko!T157:T159)-SUM(Taulukko!T145:T147))/SUM(Taulukko!T145:T147)</f>
        <v>10.375146541617793</v>
      </c>
      <c r="P148" s="34">
        <f>100*(SUM(Taulukko!U157:U159)-SUM(Taulukko!U145:U147))/SUM(Taulukko!U145:U147)</f>
        <v>10.122783083219652</v>
      </c>
      <c r="Q148" s="34">
        <f>100*(SUM(Taulukko!V157:V159)-SUM(Taulukko!V145:V147))/SUM(Taulukko!V145:V147)</f>
        <v>9.219088937093275</v>
      </c>
      <c r="R148" s="34">
        <f>100*(SUM(Taulukko!X157:X159)-SUM(Taulukko!X145:X147))/SUM(Taulukko!X145:X147)</f>
        <v>7.983411093831019</v>
      </c>
      <c r="S148" s="34">
        <f>100*(SUM(Taulukko!Y157:Y159)-SUM(Taulukko!Y145:Y147))/SUM(Taulukko!Y145:Y147)</f>
        <v>6.484986121625029</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6.0812454390659205</v>
      </c>
      <c r="W148" s="34">
        <f>100*(SUM(Taulukko!AD157:AD159)-SUM(Taulukko!AD145:AD147))/SUM(Taulukko!AD145:AD147)</f>
        <v>5.631067961165046</v>
      </c>
      <c r="X148" s="34">
        <f>100*(SUM(Taulukko!AF157:AF159)-SUM(Taulukko!AF145:AF147))/SUM(Taulukko!AF145:AF147)</f>
        <v>11.358831443398044</v>
      </c>
      <c r="Y148" s="34">
        <f>100*(SUM(Taulukko!AG157:AG159)-SUM(Taulukko!AG145:AG147))/SUM(Taulukko!AG145:AG147)</f>
        <v>10.592425946756654</v>
      </c>
      <c r="Z148" s="34">
        <f>100*(SUM(Taulukko!AH157:AH159)-SUM(Taulukko!AH145:AH147))/SUM(Taulukko!AH145:AH147)</f>
        <v>10.25833021340321</v>
      </c>
      <c r="AA148" s="34">
        <f>100*(SUM(Taulukko!AJ157:AJ159)-SUM(Taulukko!AJ145:AJ147))/SUM(Taulukko!AJ145:AJ147)</f>
        <v>9.29605101790533</v>
      </c>
      <c r="AB148" s="34">
        <f>100*(SUM(Taulukko!AK157:AK159)-SUM(Taulukko!AK145:AK147))/SUM(Taulukko!AK145:AK147)</f>
        <v>9.282296650717692</v>
      </c>
      <c r="AC148" s="34">
        <f>100*(SUM(Taulukko!AL157:AL159)-SUM(Taulukko!AL145:AL147))/SUM(Taulukko!AL145:AL147)</f>
        <v>9.056152927120664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8.079800498753112</v>
      </c>
      <c r="E149" s="63">
        <f>100*(SUM(Taulukko!F158:F160)-SUM(Taulukko!F146:F148))/SUM(Taulukko!F146:F148)</f>
        <v>7.878334579905267</v>
      </c>
      <c r="F149" s="63">
        <f>100*(SUM(Taulukko!H158:H160)-SUM(Taulukko!H146:H148))/SUM(Taulukko!H146:H148)</f>
        <v>6.611804767309878</v>
      </c>
      <c r="G149" s="63">
        <f>100*(SUM(Taulukko!I158:I160)-SUM(Taulukko!I146:I148))/SUM(Taulukko!I146:I148)</f>
        <v>5.1338066630256725</v>
      </c>
      <c r="H149" s="63">
        <f>100*(SUM(Taulukko!J158:J160)-SUM(Taulukko!J146:J148))/SUM(Taulukko!J146:J148)</f>
        <v>5.245901639344274</v>
      </c>
      <c r="I149" s="63">
        <f>100*(SUM(Taulukko!L158:L160)-SUM(Taulukko!L146:L148))/SUM(Taulukko!L146:L148)</f>
        <v>12.133891213389141</v>
      </c>
      <c r="J149" s="63">
        <f>100*(SUM(Taulukko!M158:M160)-SUM(Taulukko!M146:M148))/SUM(Taulukko!M146:M148)</f>
        <v>11.937913718329138</v>
      </c>
      <c r="K149" s="63">
        <f>100*(SUM(Taulukko!N158:N160)-SUM(Taulukko!N146:N148))/SUM(Taulukko!N146:N148)</f>
        <v>12.431318681318682</v>
      </c>
      <c r="L149" s="63">
        <f>100*(SUM(Taulukko!P158:P160)-SUM(Taulukko!P146:P148))/SUM(Taulukko!P146:P148)</f>
        <v>7.960687960687955</v>
      </c>
      <c r="M149" s="63">
        <f>100*(SUM(Taulukko!Q158:Q160)-SUM(Taulukko!Q146:Q148))/SUM(Taulukko!Q146:Q148)</f>
        <v>7.858687815428995</v>
      </c>
      <c r="N149" s="63">
        <f>100*(SUM(Taulukko!R158:R160)-SUM(Taulukko!R146:R148))/SUM(Taulukko!R146:R148)</f>
        <v>7.808745795290725</v>
      </c>
      <c r="O149" s="63">
        <f>100*(SUM(Taulukko!T158:T160)-SUM(Taulukko!T146:T148))/SUM(Taulukko!T146:T148)</f>
        <v>9.518413597733717</v>
      </c>
      <c r="P149" s="63">
        <f>100*(SUM(Taulukko!U158:U160)-SUM(Taulukko!U146:U148))/SUM(Taulukko!U146:U148)</f>
        <v>9.744842562432131</v>
      </c>
      <c r="Q149" s="63">
        <f>100*(SUM(Taulukko!V158:V160)-SUM(Taulukko!V146:V148))/SUM(Taulukko!V146:V148)</f>
        <v>9.441596978688967</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6.242438906363434</v>
      </c>
      <c r="W149" s="63">
        <f>100*(SUM(Taulukko!AD158:AD160)-SUM(Taulukko!AD146:AD148))/SUM(Taulukko!AD146:AD148)</f>
        <v>5.8709833293065845</v>
      </c>
      <c r="X149" s="63">
        <f>100*(SUM(Taulukko!AF158:AF160)-SUM(Taulukko!AF146:AF148))/SUM(Taulukko!AF146:AF148)</f>
        <v>11.000573942988328</v>
      </c>
      <c r="Y149" s="63">
        <f>100*(SUM(Taulukko!AG158:AG160)-SUM(Taulukko!AG146:AG148))/SUM(Taulukko!AG146:AG148)</f>
        <v>10.263548626577593</v>
      </c>
      <c r="Z149" s="63">
        <f>100*(SUM(Taulukko!AH158:AH160)-SUM(Taulukko!AH146:AH148))/SUM(Taulukko!AH146:AH148)</f>
        <v>10.540992749581715</v>
      </c>
      <c r="AA149" s="63">
        <f>100*(SUM(Taulukko!AJ158:AJ160)-SUM(Taulukko!AJ146:AJ148))/SUM(Taulukko!AJ146:AJ148)</f>
        <v>9.404005862237435</v>
      </c>
      <c r="AB149" s="63">
        <f>100*(SUM(Taulukko!AK158:AK160)-SUM(Taulukko!AK146:AK148))/SUM(Taulukko!AK146:AK148)</f>
        <v>9.037001897533212</v>
      </c>
      <c r="AC149" s="63">
        <f>100*(SUM(Taulukko!AL158:AL160)-SUM(Taulukko!AL146:AL148))/SUM(Taulukko!AL146:AL148)</f>
        <v>9.33713471133286</v>
      </c>
      <c r="AD149" s="3">
        <v>2</v>
      </c>
    </row>
    <row r="150" spans="1:30" ht="12.75">
      <c r="A150" s="98" t="s">
        <v>184</v>
      </c>
      <c r="B150" s="4" t="s">
        <v>105</v>
      </c>
      <c r="C150" s="63">
        <f>100*(SUM(Taulukko!D159:D161)-SUM(Taulukko!D147:D149))/SUM(Taulukko!D147:D149)</f>
        <v>8.131130614352092</v>
      </c>
      <c r="D150" s="63">
        <f>100*(SUM(Taulukko!E159:E161)-SUM(Taulukko!E147:E149))/SUM(Taulukko!E147:E149)</f>
        <v>8.21339950372209</v>
      </c>
      <c r="E150" s="63">
        <f>100*(SUM(Taulukko!F159:F161)-SUM(Taulukko!F147:F149))/SUM(Taulukko!F147:F149)</f>
        <v>8.142999006951342</v>
      </c>
      <c r="F150" s="63">
        <f>100*(SUM(Taulukko!H159:H161)-SUM(Taulukko!H147:H149))/SUM(Taulukko!H147:H149)</f>
        <v>7.032542746828461</v>
      </c>
      <c r="G150" s="63">
        <f>100*(SUM(Taulukko!I159:I161)-SUM(Taulukko!I147:I149))/SUM(Taulukko!I147:I149)</f>
        <v>5.73144104803495</v>
      </c>
      <c r="H150" s="63">
        <f>100*(SUM(Taulukko!J159:J161)-SUM(Taulukko!J147:J149))/SUM(Taulukko!J147:J149)</f>
        <v>5.281786005989663</v>
      </c>
      <c r="I150" s="63">
        <f>100*(SUM(Taulukko!L159:L161)-SUM(Taulukko!L147:L149))/SUM(Taulukko!L147:L149)</f>
        <v>12.365038560411316</v>
      </c>
      <c r="J150" s="63">
        <f>100*(SUM(Taulukko!M159:M161)-SUM(Taulukko!M147:M149))/SUM(Taulukko!M147:M149)</f>
        <v>12.197329712604683</v>
      </c>
      <c r="K150" s="63">
        <f>100*(SUM(Taulukko!N159:N161)-SUM(Taulukko!N147:N149))/SUM(Taulukko!N147:N149)</f>
        <v>12.460353420933407</v>
      </c>
      <c r="L150" s="63">
        <f>100*(SUM(Taulukko!P159:P161)-SUM(Taulukko!P147:P149))/SUM(Taulukko!P147:P149)</f>
        <v>7.9911482665355305</v>
      </c>
      <c r="M150" s="63">
        <f>100*(SUM(Taulukko!Q159:Q161)-SUM(Taulukko!Q147:Q149))/SUM(Taulukko!Q147:Q149)</f>
        <v>7.82256141187694</v>
      </c>
      <c r="N150" s="63">
        <f>100*(SUM(Taulukko!R159:R161)-SUM(Taulukko!R147:R149))/SUM(Taulukko!R147:R149)</f>
        <v>7.93119923554706</v>
      </c>
      <c r="O150" s="63">
        <f>100*(SUM(Taulukko!T159:T161)-SUM(Taulukko!T147:T149))/SUM(Taulukko!T147:T149)</f>
        <v>10.555409318241633</v>
      </c>
      <c r="P150" s="63">
        <f>100*(SUM(Taulukko!U159:U161)-SUM(Taulukko!U147:U149))/SUM(Taulukko!U147:U149)</f>
        <v>9.927555674805474</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5.762304921968788</v>
      </c>
      <c r="W150" s="63">
        <f>100*(SUM(Taulukko!AD159:AD161)-SUM(Taulukko!AD147:AD149))/SUM(Taulukko!AD147:AD149)</f>
        <v>5.838539163863516</v>
      </c>
      <c r="X150" s="63">
        <f>100*(SUM(Taulukko!AF159:AF161)-SUM(Taulukko!AF147:AF149))/SUM(Taulukko!AF147:AF149)</f>
        <v>11.418012059910508</v>
      </c>
      <c r="Y150" s="63">
        <f>100*(SUM(Taulukko!AG159:AG161)-SUM(Taulukko!AG147:AG149))/SUM(Taulukko!AG147:AG149)</f>
        <v>10.879202068710747</v>
      </c>
      <c r="Z150" s="63">
        <f>100*(SUM(Taulukko!AH159:AH161)-SUM(Taulukko!AH147:AH149))/SUM(Taulukko!AH147:AH149)</f>
        <v>10.840258541089574</v>
      </c>
      <c r="AA150" s="63">
        <f>100*(SUM(Taulukko!AJ159:AJ161)-SUM(Taulukko!AJ147:AJ149))/SUM(Taulukko!AJ147:AJ149)</f>
        <v>9.894166871769626</v>
      </c>
      <c r="AB150" s="63">
        <f>100*(SUM(Taulukko!AK159:AK161)-SUM(Taulukko!AK147:AK149))/SUM(Taulukko!AK147:AK149)</f>
        <v>9.983439791814536</v>
      </c>
      <c r="AC150" s="63">
        <f>100*(SUM(Taulukko!AL159:AL161)-SUM(Taulukko!AL147:AL149))/SUM(Taulukko!AL147:AL149)</f>
        <v>9.638554216867487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8.531157270029688</v>
      </c>
      <c r="E151" s="63">
        <f>100*(SUM(Taulukko!F160:F162)-SUM(Taulukko!F148:F150))/SUM(Taulukko!F148:F150)</f>
        <v>8.306551297898631</v>
      </c>
      <c r="F151" s="63">
        <f>100*(SUM(Taulukko!H160:H162)-SUM(Taulukko!H148:H150))/SUM(Taulukko!H148:H150)</f>
        <v>7.683953298941083</v>
      </c>
      <c r="G151" s="63">
        <f>100*(SUM(Taulukko!I160:I162)-SUM(Taulukko!I148:I150))/SUM(Taulukko!I148:I150)</f>
        <v>5.812058663769684</v>
      </c>
      <c r="H151" s="63">
        <f>100*(SUM(Taulukko!J160:J162)-SUM(Taulukko!J148:J150))/SUM(Taulukko!J148:J150)</f>
        <v>5.288852725793327</v>
      </c>
      <c r="I151" s="63">
        <f>100*(SUM(Taulukko!L160:L162)-SUM(Taulukko!L148:L150))/SUM(Taulukko!L148:L150)</f>
        <v>13.539845116162889</v>
      </c>
      <c r="J151" s="63">
        <f>100*(SUM(Taulukko!M160:M162)-SUM(Taulukko!M148:M150))/SUM(Taulukko!M148:M150)</f>
        <v>12.285012285012286</v>
      </c>
      <c r="K151" s="63">
        <f>100*(SUM(Taulukko!N160:N162)-SUM(Taulukko!N148:N150))/SUM(Taulukko!N148:N150)</f>
        <v>12.662775033677613</v>
      </c>
      <c r="L151" s="63">
        <f>100*(SUM(Taulukko!P160:P162)-SUM(Taulukko!P148:P150))/SUM(Taulukko!P148:P150)</f>
        <v>8.015545299975697</v>
      </c>
      <c r="M151" s="63">
        <f>100*(SUM(Taulukko!Q160:Q162)-SUM(Taulukko!Q148:Q150))/SUM(Taulukko!Q148:Q150)</f>
        <v>7.924080664294182</v>
      </c>
      <c r="N151" s="63">
        <f>100*(SUM(Taulukko!R160:R162)-SUM(Taulukko!R148:R150))/SUM(Taulukko!R148:R150)</f>
        <v>8.103612167300387</v>
      </c>
      <c r="O151" s="63">
        <f>100*(SUM(Taulukko!T160:T162)-SUM(Taulukko!T148:T150))/SUM(Taulukko!T148:T150)</f>
        <v>10.802085920039703</v>
      </c>
      <c r="P151" s="63">
        <f>100*(SUM(Taulukko!U160:U162)-SUM(Taulukko!U148:U150))/SUM(Taulukko!U148:U150)</f>
        <v>9.843043362596436</v>
      </c>
      <c r="Q151" s="63">
        <f>100*(SUM(Taulukko!V160:V162)-SUM(Taulukko!V148:V150))/SUM(Taulukko!V148:V150)</f>
        <v>9.589770911028237</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5.586058725232761</v>
      </c>
      <c r="W151" s="63">
        <f>100*(SUM(Taulukko!AD160:AD162)-SUM(Taulukko!AD148:AD150))/SUM(Taulukko!AD148:AD150)</f>
        <v>5.8345289335246235</v>
      </c>
      <c r="X151" s="63">
        <f>100*(SUM(Taulukko!AF160:AF162)-SUM(Taulukko!AF148:AF150))/SUM(Taulukko!AF148:AF150)</f>
        <v>11.870572467930309</v>
      </c>
      <c r="Y151" s="63">
        <f>100*(SUM(Taulukko!AG160:AG162)-SUM(Taulukko!AG148:AG150))/SUM(Taulukko!AG148:AG150)</f>
        <v>11.325256975036696</v>
      </c>
      <c r="Z151" s="63">
        <f>100*(SUM(Taulukko!AH160:AH162)-SUM(Taulukko!AH148:AH150))/SUM(Taulukko!AH148:AH150)</f>
        <v>11.13761467889909</v>
      </c>
      <c r="AA151" s="63">
        <f>100*(SUM(Taulukko!AJ160:AJ162)-SUM(Taulukko!AJ148:AJ150))/SUM(Taulukko!AJ148:AJ150)</f>
        <v>10.493230174081246</v>
      </c>
      <c r="AB151" s="63">
        <f>100*(SUM(Taulukko!AK160:AK162)-SUM(Taulukko!AK148:AK150))/SUM(Taulukko!AK148:AK150)</f>
        <v>10.263034288398307</v>
      </c>
      <c r="AC151" s="63">
        <f>100*(SUM(Taulukko!AL160:AL162)-SUM(Taulukko!AL148:AL150))/SUM(Taulukko!AL148:AL150)</f>
        <v>9.840300610615309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5.820249052517596</v>
      </c>
      <c r="H152" s="63">
        <f>100*(SUM(Taulukko!J161:J163)-SUM(Taulukko!J149:J151))/SUM(Taulukko!J149:J151)</f>
        <v>5.184985147177961</v>
      </c>
      <c r="I152" s="63">
        <f>100*(SUM(Taulukko!L161:L163)-SUM(Taulukko!L149:L151))/SUM(Taulukko!L149:L151)</f>
        <v>13.355834136933485</v>
      </c>
      <c r="J152" s="63">
        <f>100*(SUM(Taulukko!M161:M163)-SUM(Taulukko!M149:M151))/SUM(Taulukko!M149:M151)</f>
        <v>13.360053440213749</v>
      </c>
      <c r="K152" s="63">
        <f>100*(SUM(Taulukko!N161:N163)-SUM(Taulukko!N149:N151))/SUM(Taulukko!N149:N151)</f>
        <v>12.94563279857398</v>
      </c>
      <c r="L152" s="63">
        <f>100*(SUM(Taulukko!P161:P163)-SUM(Taulukko!P149:P151))/SUM(Taulukko!P149:P151)</f>
        <v>8.248400094809199</v>
      </c>
      <c r="M152" s="63">
        <f>100*(SUM(Taulukko!Q161:Q163)-SUM(Taulukko!Q149:Q151))/SUM(Taulukko!Q149:Q151)</f>
        <v>8.223062381852541</v>
      </c>
      <c r="N152" s="63">
        <f>100*(SUM(Taulukko!R161:R163)-SUM(Taulukko!R149:R151))/SUM(Taulukko!R149:R151)</f>
        <v>8.400378608613332</v>
      </c>
      <c r="O152" s="63">
        <f>100*(SUM(Taulukko!T161:T163)-SUM(Taulukko!T149:T151))/SUM(Taulukko!T149:T151)</f>
        <v>14.470734744707352</v>
      </c>
      <c r="P152" s="63">
        <f>100*(SUM(Taulukko!U161:U163)-SUM(Taulukko!U149:U151))/SUM(Taulukko!U149:U151)</f>
        <v>12.263396427619286</v>
      </c>
      <c r="Q152" s="63">
        <f>100*(SUM(Taulukko!V161:V163)-SUM(Taulukko!V149:V151))/SUM(Taulukko!V149:V151)</f>
        <v>9.47089947089946</v>
      </c>
      <c r="R152" s="63">
        <f>100*(SUM(Taulukko!X161:X163)-SUM(Taulukko!X149:X151))/SUM(Taulukko!X149:X151)</f>
        <v>6.551009839461422</v>
      </c>
      <c r="S152" s="63">
        <f>100*(SUM(Taulukko!Y161:Y163)-SUM(Taulukko!Y149:Y151))/SUM(Taulukko!Y149:Y151)</f>
        <v>6.397222910984366</v>
      </c>
      <c r="T152" s="63">
        <f>100*(SUM(Taulukko!Z161:Z163)-SUM(Taulukko!Z149:Z151))/SUM(Taulukko!Z149:Z151)</f>
        <v>6.6318926974664505</v>
      </c>
      <c r="U152" s="63">
        <f>100*(SUM(Taulukko!AB161:AB163)-SUM(Taulukko!AB149:AB151))/SUM(Taulukko!AB149:AB151)</f>
        <v>5.848095122543093</v>
      </c>
      <c r="V152" s="63">
        <f>100*(SUM(Taulukko!AC161:AC163)-SUM(Taulukko!AC149:AC151))/SUM(Taulukko!AC149:AC151)</f>
        <v>5.979037636969991</v>
      </c>
      <c r="W152" s="63">
        <f>100*(SUM(Taulukko!AD161:AD163)-SUM(Taulukko!AD149:AD151))/SUM(Taulukko!AD149:AD151)</f>
        <v>6.0533841754051565</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11.238615664845181</v>
      </c>
      <c r="AA152" s="63">
        <f>100*(SUM(Taulukko!AJ161:AJ163)-SUM(Taulukko!AJ149:AJ151))/SUM(Taulukko!AJ149:AJ151)</f>
        <v>10.182334833057096</v>
      </c>
      <c r="AB152" s="63">
        <f>100*(SUM(Taulukko!AK161:AK163)-SUM(Taulukko!AK149:AK151))/SUM(Taulukko!AK149:AK151)</f>
        <v>10.500467726847516</v>
      </c>
      <c r="AC152" s="63">
        <f>100*(SUM(Taulukko!AL161:AL163)-SUM(Taulukko!AL149:AL151))/SUM(Taulukko!AL149:AL151)</f>
        <v>9.918319719953312</v>
      </c>
      <c r="AD152" s="3">
        <v>5</v>
      </c>
    </row>
    <row r="153" spans="1:30" ht="12.75">
      <c r="A153" s="98" t="s">
        <v>184</v>
      </c>
      <c r="B153" s="65" t="s">
        <v>113</v>
      </c>
      <c r="C153" s="63">
        <f>100*(SUM(Taulukko!D162:D164)-SUM(Taulukko!D150:D152))/SUM(Taulukko!D150:D152)</f>
        <v>8.187543736878927</v>
      </c>
      <c r="D153" s="63">
        <f>100*(SUM(Taulukko!E162:E164)-SUM(Taulukko!E150:E152))/SUM(Taulukko!E150:E152)</f>
        <v>8.306787552070581</v>
      </c>
      <c r="E153" s="63">
        <f>100*(SUM(Taulukko!F162:F164)-SUM(Taulukko!F150:F152))/SUM(Taulukko!F150:F152)</f>
        <v>8.127294981640159</v>
      </c>
      <c r="F153" s="63">
        <f>100*(SUM(Taulukko!H162:H164)-SUM(Taulukko!H150:H152))/SUM(Taulukko!H150:H152)</f>
        <v>4.972945117237813</v>
      </c>
      <c r="G153" s="63">
        <f>100*(SUM(Taulukko!I162:I164)-SUM(Taulukko!I150:I152))/SUM(Taulukko!I150:I152)</f>
        <v>5.503102239007293</v>
      </c>
      <c r="H153" s="63">
        <f>100*(SUM(Taulukko!J162:J164)-SUM(Taulukko!J150:J152))/SUM(Taulukko!J150:J152)</f>
        <v>5.0268817204301195</v>
      </c>
      <c r="I153" s="63">
        <f>100*(SUM(Taulukko!L162:L164)-SUM(Taulukko!L150:L152))/SUM(Taulukko!L150:L152)</f>
        <v>11.954662104362699</v>
      </c>
      <c r="J153" s="63">
        <f>100*(SUM(Taulukko!M162:M164)-SUM(Taulukko!M150:M152))/SUM(Taulukko!M150:M152)</f>
        <v>13.472191446931106</v>
      </c>
      <c r="K153" s="63">
        <f>100*(SUM(Taulukko!N162:N164)-SUM(Taulukko!N150:N152))/SUM(Taulukko!N150:N152)</f>
        <v>13.119469026548675</v>
      </c>
      <c r="L153" s="63">
        <f>100*(SUM(Taulukko!P162:P164)-SUM(Taulukko!P150:P152))/SUM(Taulukko!P150:P152)</f>
        <v>9.1979560097756</v>
      </c>
      <c r="M153" s="63">
        <f>100*(SUM(Taulukko!Q162:Q164)-SUM(Taulukko!Q150:Q152))/SUM(Taulukko!Q150:Q152)</f>
        <v>9.11882825419325</v>
      </c>
      <c r="N153" s="63">
        <f>100*(SUM(Taulukko!R162:R164)-SUM(Taulukko!R150:R152))/SUM(Taulukko!R150:R152)</f>
        <v>8.743813339618185</v>
      </c>
      <c r="O153" s="63">
        <f>100*(SUM(Taulukko!T162:T164)-SUM(Taulukko!T150:T152))/SUM(Taulukko!T150:T152)</f>
        <v>10.20992366412214</v>
      </c>
      <c r="P153" s="63">
        <f>100*(SUM(Taulukko!U162:U164)-SUM(Taulukko!U150:U152))/SUM(Taulukko!U150:U152)</f>
        <v>10.19276472141536</v>
      </c>
      <c r="Q153" s="63">
        <f>100*(SUM(Taulukko!V162:V164)-SUM(Taulukko!V150:V152))/SUM(Taulukko!V150:V152)</f>
        <v>9.028871391076125</v>
      </c>
      <c r="R153" s="63">
        <f>100*(SUM(Taulukko!X162:X164)-SUM(Taulukko!X150:X152))/SUM(Taulukko!X150:X152)</f>
        <v>7.7163461538461595</v>
      </c>
      <c r="S153" s="63">
        <f>100*(SUM(Taulukko!Y162:Y164)-SUM(Taulukko!Y150:Y152))/SUM(Taulukko!Y150:Y152)</f>
        <v>7.266865079365082</v>
      </c>
      <c r="T153" s="63">
        <f>100*(SUM(Taulukko!Z162:Z164)-SUM(Taulukko!Z150:Z152))/SUM(Taulukko!Z150:Z152)</f>
        <v>6.882891804902206</v>
      </c>
      <c r="U153" s="63">
        <f>100*(SUM(Taulukko!AB162:AB164)-SUM(Taulukko!AB150:AB152))/SUM(Taulukko!AB150:AB152)</f>
        <v>5.802357207615586</v>
      </c>
      <c r="V153" s="63">
        <f>100*(SUM(Taulukko!AC162:AC164)-SUM(Taulukko!AC150:AC152))/SUM(Taulukko!AC150:AC152)</f>
        <v>6.4209274673008325</v>
      </c>
      <c r="W153" s="63">
        <f>100*(SUM(Taulukko!AD162:AD164)-SUM(Taulukko!AD150:AD152))/SUM(Taulukko!AD150:AD152)</f>
        <v>6.394105062990248</v>
      </c>
      <c r="X153" s="63">
        <f>100*(SUM(Taulukko!AF162:AF164)-SUM(Taulukko!AF150:AF152))/SUM(Taulukko!AF150:AF152)</f>
        <v>10.976649054031016</v>
      </c>
      <c r="Y153" s="63">
        <f>100*(SUM(Taulukko!AG162:AG164)-SUM(Taulukko!AG150:AG152))/SUM(Taulukko!AG150:AG152)</f>
        <v>11.145231213872819</v>
      </c>
      <c r="Z153" s="63">
        <f>100*(SUM(Taulukko!AH162:AH164)-SUM(Taulukko!AH150:AH152))/SUM(Taulukko!AH150:AH152)</f>
        <v>11.207519884309471</v>
      </c>
      <c r="AA153" s="63">
        <f>100*(SUM(Taulukko!AJ162:AJ164)-SUM(Taulukko!AJ150:AJ152))/SUM(Taulukko!AJ150:AJ152)</f>
        <v>9.774933804060007</v>
      </c>
      <c r="AB153" s="63">
        <f>100*(SUM(Taulukko!AK162:AK164)-SUM(Taulukko!AK150:AK152))/SUM(Taulukko!AK150:AK152)</f>
        <v>9.990727862772374</v>
      </c>
      <c r="AC153" s="63">
        <f>100*(SUM(Taulukko!AL162:AL164)-SUM(Taulukko!AL150:AL152))/SUM(Taulukko!AL150:AL152)</f>
        <v>9.826187717265348</v>
      </c>
      <c r="AD153" s="3">
        <v>6</v>
      </c>
    </row>
    <row r="154" spans="1:30" ht="12.75">
      <c r="A154" s="98" t="s">
        <v>184</v>
      </c>
      <c r="B154" s="4" t="s">
        <v>115</v>
      </c>
      <c r="C154" s="63">
        <f>100*(SUM(Taulukko!D163:D165)-SUM(Taulukko!D151:D153))/SUM(Taulukko!D151:D153)</f>
        <v>7.601689264280962</v>
      </c>
      <c r="D154" s="63">
        <f>100*(SUM(Taulukko!E163:E165)-SUM(Taulukko!E151:E153))/SUM(Taulukko!E151:E153)</f>
        <v>7.589394307954266</v>
      </c>
      <c r="E154" s="63">
        <f>100*(SUM(Taulukko!F163:F165)-SUM(Taulukko!F151:F153))/SUM(Taulukko!F151:F153)</f>
        <v>7.785888077858881</v>
      </c>
      <c r="F154" s="63">
        <f>100*(SUM(Taulukko!H163:H165)-SUM(Taulukko!H151:H153))/SUM(Taulukko!H151:H153)</f>
        <v>4.024691358024694</v>
      </c>
      <c r="G154" s="63">
        <f>100*(SUM(Taulukko!I163:I165)-SUM(Taulukko!I151:I153))/SUM(Taulukko!I151:I153)</f>
        <v>5.069742489270396</v>
      </c>
      <c r="H154" s="63">
        <f>100*(SUM(Taulukko!J163:J165)-SUM(Taulukko!J151:J153))/SUM(Taulukko!J151:J153)</f>
        <v>4.76063118480876</v>
      </c>
      <c r="I154" s="63">
        <f>100*(SUM(Taulukko!L163:L165)-SUM(Taulukko!L151:L153))/SUM(Taulukko!L151:L153)</f>
        <v>12.326841999598482</v>
      </c>
      <c r="J154" s="63">
        <f>100*(SUM(Taulukko!M163:M165)-SUM(Taulukko!M151:M153))/SUM(Taulukko!M151:M153)</f>
        <v>13.693495038588734</v>
      </c>
      <c r="K154" s="63">
        <f>100*(SUM(Taulukko!N163:N165)-SUM(Taulukko!N151:N153))/SUM(Taulukko!N151:N153)</f>
        <v>13.053971039929795</v>
      </c>
      <c r="L154" s="63">
        <f>100*(SUM(Taulukko!P163:P165)-SUM(Taulukko!P151:P153))/SUM(Taulukko!P151:P153)</f>
        <v>9.473457056538637</v>
      </c>
      <c r="M154" s="63">
        <f>100*(SUM(Taulukko!Q163:Q165)-SUM(Taulukko!Q151:Q153))/SUM(Taulukko!Q151:Q153)</f>
        <v>9.461049658743246</v>
      </c>
      <c r="N154" s="63">
        <f>100*(SUM(Taulukko!R163:R165)-SUM(Taulukko!R151:R153))/SUM(Taulukko!R151:R153)</f>
        <v>9.009854528390436</v>
      </c>
      <c r="O154" s="63">
        <f>100*(SUM(Taulukko!T163:T165)-SUM(Taulukko!T151:T153))/SUM(Taulukko!T151:T153)</f>
        <v>7.585703865791391</v>
      </c>
      <c r="P154" s="63">
        <f>100*(SUM(Taulukko!U163:U165)-SUM(Taulukko!U151:U153))/SUM(Taulukko!U151:U153)</f>
        <v>8.337675872850443</v>
      </c>
      <c r="Q154" s="63">
        <f>100*(SUM(Taulukko!V163:V165)-SUM(Taulukko!V151:V153))/SUM(Taulukko!V151:V153)</f>
        <v>8.402705515088453</v>
      </c>
      <c r="R154" s="63">
        <f>100*(SUM(Taulukko!X163:X165)-SUM(Taulukko!X151:X153))/SUM(Taulukko!X151:X153)</f>
        <v>6.930037519311405</v>
      </c>
      <c r="S154" s="63">
        <f>100*(SUM(Taulukko!Y163:Y165)-SUM(Taulukko!Y151:Y153))/SUM(Taulukko!Y151:Y153)</f>
        <v>7.1128673746604125</v>
      </c>
      <c r="T154" s="63">
        <f>100*(SUM(Taulukko!Z163:Z165)-SUM(Taulukko!Z151:Z153))/SUM(Taulukko!Z151:Z153)</f>
        <v>7.10584752035531</v>
      </c>
      <c r="U154" s="63">
        <f>100*(SUM(Taulukko!AB163:AB165)-SUM(Taulukko!AB151:AB153))/SUM(Taulukko!AB151:AB153)</f>
        <v>6.9635450774939915</v>
      </c>
      <c r="V154" s="63">
        <f>100*(SUM(Taulukko!AC163:AC165)-SUM(Taulukko!AC151:AC153))/SUM(Taulukko!AC151:AC153)</f>
        <v>6.9276393831553955</v>
      </c>
      <c r="W154" s="63">
        <f>100*(SUM(Taulukko!AD163:AD165)-SUM(Taulukko!AD151:AD153))/SUM(Taulukko!AD151:AD153)</f>
        <v>6.755155250059256</v>
      </c>
      <c r="X154" s="63">
        <f>100*(SUM(Taulukko!AF163:AF165)-SUM(Taulukko!AF151:AF153))/SUM(Taulukko!AF151:AF153)</f>
        <v>10.491586935004953</v>
      </c>
      <c r="Y154" s="63">
        <f>100*(SUM(Taulukko!AG163:AG165)-SUM(Taulukko!AG151:AG153))/SUM(Taulukko!AG151:AG153)</f>
        <v>10.953746862674798</v>
      </c>
      <c r="Z154" s="63">
        <f>100*(SUM(Taulukko!AH163:AH165)-SUM(Taulukko!AH151:AH153))/SUM(Taulukko!AH151:AH153)</f>
        <v>11.254711900915442</v>
      </c>
      <c r="AA154" s="63">
        <f>100*(SUM(Taulukko!AJ163:AJ165)-SUM(Taulukko!AJ151:AJ153))/SUM(Taulukko!AJ151:AJ153)</f>
        <v>9.170027594990431</v>
      </c>
      <c r="AB154" s="63">
        <f>100*(SUM(Taulukko!AK163:AK165)-SUM(Taulukko!AK151:AK153))/SUM(Taulukko!AK151:AK153)</f>
        <v>9.42962281508741</v>
      </c>
      <c r="AC154" s="63">
        <f>100*(SUM(Taulukko!AL163:AL165)-SUM(Taulukko!AL151:AL153))/SUM(Taulukko!AL151:AL153)</f>
        <v>9.687068568798887</v>
      </c>
      <c r="AD154" s="3">
        <v>7</v>
      </c>
    </row>
    <row r="155" spans="1:30" ht="12.75">
      <c r="A155" s="98" t="s">
        <v>184</v>
      </c>
      <c r="B155" s="65" t="s">
        <v>117</v>
      </c>
      <c r="C155" s="63">
        <f>100*(SUM(Taulukko!D164:D166)-SUM(Taulukko!D152:D154))/SUM(Taulukko!D152:D154)</f>
        <v>6.47007042253522</v>
      </c>
      <c r="D155" s="63">
        <f>100*(SUM(Taulukko!E164:E166)-SUM(Taulukko!E152:E154))/SUM(Taulukko!E152:E154)</f>
        <v>7.072169925175011</v>
      </c>
      <c r="E155" s="63">
        <f>100*(SUM(Taulukko!F164:F166)-SUM(Taulukko!F152:F154))/SUM(Taulukko!F152:F154)</f>
        <v>7.519342359767898</v>
      </c>
      <c r="F155" s="63">
        <f>100*(SUM(Taulukko!H164:H166)-SUM(Taulukko!H152:H154))/SUM(Taulukko!H152:H154)</f>
        <v>1.8164204407846938</v>
      </c>
      <c r="G155" s="63">
        <f>100*(SUM(Taulukko!I164:I166)-SUM(Taulukko!I152:I154))/SUM(Taulukko!I152:I154)</f>
        <v>4.088133793469614</v>
      </c>
      <c r="H155" s="63">
        <f>100*(SUM(Taulukko!J164:J166)-SUM(Taulukko!J152:J154))/SUM(Taulukko!J152:J154)</f>
        <v>4.469273743016763</v>
      </c>
      <c r="I155" s="63">
        <f>100*(SUM(Taulukko!L164:L166)-SUM(Taulukko!L152:L154))/SUM(Taulukko!L152:L154)</f>
        <v>9.061302681992329</v>
      </c>
      <c r="J155" s="63">
        <f>100*(SUM(Taulukko!M164:M166)-SUM(Taulukko!M152:M154))/SUM(Taulukko!M152:M154)</f>
        <v>12.182961196618251</v>
      </c>
      <c r="K155" s="63">
        <f>100*(SUM(Taulukko!N164:N166)-SUM(Taulukko!N152:N154))/SUM(Taulukko!N152:N154)</f>
        <v>12.953705716148644</v>
      </c>
      <c r="L155" s="63">
        <f>100*(SUM(Taulukko!P164:P166)-SUM(Taulukko!P152:P154))/SUM(Taulukko!P152:P154)</f>
        <v>9.024337712685771</v>
      </c>
      <c r="M155" s="63">
        <f>100*(SUM(Taulukko!Q164:Q166)-SUM(Taulukko!Q152:Q154))/SUM(Taulukko!Q152:Q154)</f>
        <v>9.103641456582633</v>
      </c>
      <c r="N155" s="63">
        <f>100*(SUM(Taulukko!R164:R166)-SUM(Taulukko!R152:R154))/SUM(Taulukko!R152:R154)</f>
        <v>9.12272515165656</v>
      </c>
      <c r="O155" s="63">
        <f>100*(SUM(Taulukko!T164:T166)-SUM(Taulukko!T152:T154))/SUM(Taulukko!T152:T154)</f>
        <v>3.7610619469026574</v>
      </c>
      <c r="P155" s="63">
        <f>100*(SUM(Taulukko!U164:U166)-SUM(Taulukko!U152:U154))/SUM(Taulukko!U152:U154)</f>
        <v>5.704783832182161</v>
      </c>
      <c r="Q155" s="63">
        <f>100*(SUM(Taulukko!V164:V166)-SUM(Taulukko!V152:V154))/SUM(Taulukko!V152:V154)</f>
        <v>7.785511729827287</v>
      </c>
      <c r="R155" s="63">
        <f>100*(SUM(Taulukko!X164:X166)-SUM(Taulukko!X152:X154))/SUM(Taulukko!X152:X154)</f>
        <v>6.671070013210041</v>
      </c>
      <c r="S155" s="63">
        <f>100*(SUM(Taulukko!Y164:Y166)-SUM(Taulukko!Y152:Y154))/SUM(Taulukko!Y152:Y154)</f>
        <v>7.339901477832516</v>
      </c>
      <c r="T155" s="63">
        <f>100*(SUM(Taulukko!Z164:Z166)-SUM(Taulukko!Z152:Z154))/SUM(Taulukko!Z152:Z154)</f>
        <v>7.27451462275744</v>
      </c>
      <c r="U155" s="63">
        <f>100*(SUM(Taulukko!AB164:AB166)-SUM(Taulukko!AB152:AB154))/SUM(Taulukko!AB152:AB154)</f>
        <v>6.136464333185643</v>
      </c>
      <c r="V155" s="63">
        <f>100*(SUM(Taulukko!AC164:AC166)-SUM(Taulukko!AC152:AC154))/SUM(Taulukko!AC152:AC154)</f>
        <v>6.8916686334670585</v>
      </c>
      <c r="W155" s="63">
        <f>100*(SUM(Taulukko!AD164:AD166)-SUM(Taulukko!AD152:AD154))/SUM(Taulukko!AD152:AD154)</f>
        <v>7.136105860113419</v>
      </c>
      <c r="X155" s="63">
        <f>100*(SUM(Taulukko!AF164:AF166)-SUM(Taulukko!AF152:AF154))/SUM(Taulukko!AF152:AF154)</f>
        <v>10.56634304207119</v>
      </c>
      <c r="Y155" s="63">
        <f>100*(SUM(Taulukko!AG164:AG166)-SUM(Taulukko!AG152:AG154))/SUM(Taulukko!AG152:AG154)</f>
        <v>11.458147421024437</v>
      </c>
      <c r="Z155" s="63">
        <f>100*(SUM(Taulukko!AH164:AH166)-SUM(Taulukko!AH152:AH154))/SUM(Taulukko!AH152:AH154)</f>
        <v>11.54120585087405</v>
      </c>
      <c r="AA155" s="63">
        <f>100*(SUM(Taulukko!AJ164:AJ166)-SUM(Taulukko!AJ152:AJ154))/SUM(Taulukko!AJ152:AJ154)</f>
        <v>8.624316365166177</v>
      </c>
      <c r="AB155" s="63">
        <f>100*(SUM(Taulukko!AK164:AK166)-SUM(Taulukko!AK152:AK154))/SUM(Taulukko!AK152:AK154)</f>
        <v>9.38784833257197</v>
      </c>
      <c r="AC155" s="63">
        <f>100*(SUM(Taulukko!AL164:AL166)-SUM(Taulukko!AL152:AL154))/SUM(Taulukko!AL152:AL154)</f>
        <v>9.570580173595257</v>
      </c>
      <c r="AD155" s="3">
        <v>8</v>
      </c>
    </row>
    <row r="156" spans="1:30" ht="12.75">
      <c r="A156" s="98" t="s">
        <v>184</v>
      </c>
      <c r="B156" s="4" t="s">
        <v>119</v>
      </c>
      <c r="C156" s="63">
        <f>100*(SUM(Taulukko!D165:D167)-SUM(Taulukko!D153:D155))/SUM(Taulukko!D153:D155)</f>
        <v>7.068311195445923</v>
      </c>
      <c r="D156" s="63">
        <f>100*(SUM(Taulukko!E165:E167)-SUM(Taulukko!E153:E155))/SUM(Taulukko!E153:E155)</f>
        <v>7.3094493868718535</v>
      </c>
      <c r="E156" s="63">
        <f>100*(SUM(Taulukko!F165:F167)-SUM(Taulukko!F153:F155))/SUM(Taulukko!F153:F155)</f>
        <v>7.4741648642153375</v>
      </c>
      <c r="F156" s="63">
        <f>100*(SUM(Taulukko!H165:H167)-SUM(Taulukko!H153:H155))/SUM(Taulukko!H153:H155)</f>
        <v>1.609553478712369</v>
      </c>
      <c r="G156" s="63">
        <f>100*(SUM(Taulukko!I165:I167)-SUM(Taulukko!I153:I155))/SUM(Taulukko!I153:I155)</f>
        <v>3.074093536521279</v>
      </c>
      <c r="H156" s="63">
        <f>100*(SUM(Taulukko!J165:J167)-SUM(Taulukko!J153:J155))/SUM(Taulukko!J153:J155)</f>
        <v>4.235044997353096</v>
      </c>
      <c r="I156" s="63">
        <f>100*(SUM(Taulukko!L165:L167)-SUM(Taulukko!L153:L155))/SUM(Taulukko!L153:L155)</f>
        <v>12.799167533818938</v>
      </c>
      <c r="J156" s="63">
        <f>100*(SUM(Taulukko!M165:M167)-SUM(Taulukko!M153:M155))/SUM(Taulukko!M153:M155)</f>
        <v>12.413941480206551</v>
      </c>
      <c r="K156" s="63">
        <f>100*(SUM(Taulukko!N165:N167)-SUM(Taulukko!N153:N155))/SUM(Taulukko!N153:N155)</f>
        <v>12.95180722891566</v>
      </c>
      <c r="L156" s="63">
        <f>100*(SUM(Taulukko!P165:P167)-SUM(Taulukko!P153:P155))/SUM(Taulukko!P153:P155)</f>
        <v>9.05712958662333</v>
      </c>
      <c r="M156" s="63">
        <f>100*(SUM(Taulukko!Q165:Q167)-SUM(Taulukko!Q153:Q155))/SUM(Taulukko!Q153:Q155)</f>
        <v>9.190067300997917</v>
      </c>
      <c r="N156" s="63">
        <f>100*(SUM(Taulukko!R165:R167)-SUM(Taulukko!R153:R155))/SUM(Taulukko!R153:R155)</f>
        <v>9.1330551692165</v>
      </c>
      <c r="O156" s="63">
        <f>100*(SUM(Taulukko!T165:T167)-SUM(Taulukko!T153:T155))/SUM(Taulukko!T153:T155)</f>
        <v>5.526675786593704</v>
      </c>
      <c r="P156" s="63">
        <f>100*(SUM(Taulukko!U165:U167)-SUM(Taulukko!U153:U155))/SUM(Taulukko!U153:U155)</f>
        <v>6.207071991859587</v>
      </c>
      <c r="Q156" s="63">
        <f>100*(SUM(Taulukko!V165:V167)-SUM(Taulukko!V153:V155))/SUM(Taulukko!V153:V155)</f>
        <v>7.387525562372182</v>
      </c>
      <c r="R156" s="63">
        <f>100*(SUM(Taulukko!X165:X167)-SUM(Taulukko!X153:X155))/SUM(Taulukko!X153:X155)</f>
        <v>7.163255592574969</v>
      </c>
      <c r="S156" s="63">
        <f>100*(SUM(Taulukko!Y165:Y167)-SUM(Taulukko!Y153:Y155))/SUM(Taulukko!Y153:Y155)</f>
        <v>7.635649398477787</v>
      </c>
      <c r="T156" s="63">
        <f>100*(SUM(Taulukko!Z165:Z167)-SUM(Taulukko!Z153:Z155))/SUM(Taulukko!Z153:Z155)</f>
        <v>7.413750917543449</v>
      </c>
      <c r="U156" s="63">
        <f>100*(SUM(Taulukko!AB165:AB167)-SUM(Taulukko!AB153:AB155))/SUM(Taulukko!AB153:AB155)</f>
        <v>8.077197998570416</v>
      </c>
      <c r="V156" s="63">
        <f>100*(SUM(Taulukko!AC165:AC167)-SUM(Taulukko!AC153:AC155))/SUM(Taulukko!AC153:AC155)</f>
        <v>7.659674758425629</v>
      </c>
      <c r="W156" s="63">
        <f>100*(SUM(Taulukko!AD165:AD167)-SUM(Taulukko!AD153:AD155))/SUM(Taulukko!AD153:AD155)</f>
        <v>7.61074458058433</v>
      </c>
      <c r="X156" s="63">
        <f>100*(SUM(Taulukko!AF165:AF167)-SUM(Taulukko!AF153:AF155))/SUM(Taulukko!AF153:AF155)</f>
        <v>11.756473058082562</v>
      </c>
      <c r="Y156" s="63">
        <f>100*(SUM(Taulukko!AG165:AG167)-SUM(Taulukko!AG153:AG155))/SUM(Taulukko!AG153:AG155)</f>
        <v>12.122825701100474</v>
      </c>
      <c r="Z156" s="63">
        <f>100*(SUM(Taulukko!AH165:AH167)-SUM(Taulukko!AH153:AH155))/SUM(Taulukko!AH153:AH155)</f>
        <v>11.941885187810062</v>
      </c>
      <c r="AA156" s="63">
        <f>100*(SUM(Taulukko!AJ165:AJ167)-SUM(Taulukko!AJ153:AJ155))/SUM(Taulukko!AJ153:AJ155)</f>
        <v>9.217940049583031</v>
      </c>
      <c r="AB156" s="63">
        <f>100*(SUM(Taulukko!AK165:AK167)-SUM(Taulukko!AK153:AK155))/SUM(Taulukko!AK153:AK155)</f>
        <v>9.237403540626415</v>
      </c>
      <c r="AC156" s="63">
        <f>100*(SUM(Taulukko!AL165:AL167)-SUM(Taulukko!AL153:AL155))/SUM(Taulukko!AL153:AL155)</f>
        <v>9.498979823169359</v>
      </c>
      <c r="AD156" s="3">
        <v>9</v>
      </c>
    </row>
    <row r="157" spans="1:30" ht="12.75">
      <c r="A157" s="98" t="s">
        <v>184</v>
      </c>
      <c r="B157" s="65" t="s">
        <v>121</v>
      </c>
      <c r="C157" s="63">
        <f>100*(SUM(Taulukko!D166:D168)-SUM(Taulukko!D154:D156))/SUM(Taulukko!D154:D156)</f>
        <v>7.912416023886556</v>
      </c>
      <c r="D157" s="63">
        <f>100*(SUM(Taulukko!E166:E168)-SUM(Taulukko!E154:E156))/SUM(Taulukko!E154:E156)</f>
        <v>7.7511961722487985</v>
      </c>
      <c r="E157" s="63">
        <f>100*(SUM(Taulukko!F166:F168)-SUM(Taulukko!F154:F156))/SUM(Taulukko!F154:F156)</f>
        <v>7.5214899713467185</v>
      </c>
      <c r="F157" s="63">
        <f>100*(SUM(Taulukko!H166:H168)-SUM(Taulukko!H154:H156))/SUM(Taulukko!H154:H156)</f>
        <v>2.82225237449119</v>
      </c>
      <c r="G157" s="63">
        <f>100*(SUM(Taulukko!I166:I168)-SUM(Taulukko!I154:I156))/SUM(Taulukko!I154:I156)</f>
        <v>3.624901497241926</v>
      </c>
      <c r="H157" s="63">
        <f>100*(SUM(Taulukko!J166:J168)-SUM(Taulukko!J154:J156))/SUM(Taulukko!J154:J156)</f>
        <v>4.138112809699523</v>
      </c>
      <c r="I157" s="63">
        <f>100*(SUM(Taulukko!L166:L168)-SUM(Taulukko!L154:L156))/SUM(Taulukko!L154:L156)</f>
        <v>14.894505953624389</v>
      </c>
      <c r="J157" s="63">
        <f>100*(SUM(Taulukko!M166:M168)-SUM(Taulukko!M154:M156))/SUM(Taulukko!M154:M156)</f>
        <v>13.79752242631352</v>
      </c>
      <c r="K157" s="63">
        <f>100*(SUM(Taulukko!N166:N168)-SUM(Taulukko!N154:N156))/SUM(Taulukko!N154:N156)</f>
        <v>13.072173727911416</v>
      </c>
      <c r="L157" s="63">
        <f>100*(SUM(Taulukko!P166:P168)-SUM(Taulukko!P154:P156))/SUM(Taulukko!P154:P156)</f>
        <v>9.132420091324201</v>
      </c>
      <c r="M157" s="63">
        <f>100*(SUM(Taulukko!Q166:Q168)-SUM(Taulukko!Q154:Q156))/SUM(Taulukko!Q154:Q156)</f>
        <v>9.191430545957163</v>
      </c>
      <c r="N157" s="63">
        <f>100*(SUM(Taulukko!R166:R168)-SUM(Taulukko!R154:R156))/SUM(Taulukko!R154:R156)</f>
        <v>9.0407177363699</v>
      </c>
      <c r="O157" s="63">
        <f>100*(SUM(Taulukko!T166:T168)-SUM(Taulukko!T154:T156))/SUM(Taulukko!T154:T156)</f>
        <v>6.540495407737267</v>
      </c>
      <c r="P157" s="63">
        <f>100*(SUM(Taulukko!U166:U168)-SUM(Taulukko!U154:U156))/SUM(Taulukko!U154:U156)</f>
        <v>6.996197718631169</v>
      </c>
      <c r="Q157" s="63">
        <f>100*(SUM(Taulukko!V166:V168)-SUM(Taulukko!V154:V156))/SUM(Taulukko!V154:V156)</f>
        <v>7.206292819081445</v>
      </c>
      <c r="R157" s="63">
        <f>100*(SUM(Taulukko!X166:X168)-SUM(Taulukko!X154:X156))/SUM(Taulukko!X154:X156)</f>
        <v>7.830853563038357</v>
      </c>
      <c r="S157" s="63">
        <f>100*(SUM(Taulukko!Y166:Y168)-SUM(Taulukko!Y154:Y156))/SUM(Taulukko!Y154:Y156)</f>
        <v>8.153770812928505</v>
      </c>
      <c r="T157" s="63">
        <f>100*(SUM(Taulukko!Z166:Z168)-SUM(Taulukko!Z154:Z156))/SUM(Taulukko!Z154:Z156)</f>
        <v>7.447067412995853</v>
      </c>
      <c r="U157" s="63">
        <f>100*(SUM(Taulukko!AB166:AB168)-SUM(Taulukko!AB154:AB156))/SUM(Taulukko!AB154:AB156)</f>
        <v>8.012820512820513</v>
      </c>
      <c r="V157" s="63">
        <f>100*(SUM(Taulukko!AC166:AC168)-SUM(Taulukko!AC154:AC156))/SUM(Taulukko!AC154:AC156)</f>
        <v>8.307837138150143</v>
      </c>
      <c r="W157" s="63">
        <f>100*(SUM(Taulukko!AD166:AD168)-SUM(Taulukko!AD154:AD156))/SUM(Taulukko!AD154:AD156)</f>
        <v>8.0789102865195</v>
      </c>
      <c r="X157" s="63">
        <f>100*(SUM(Taulukko!AF166:AF168)-SUM(Taulukko!AF154:AF156))/SUM(Taulukko!AF154:AF156)</f>
        <v>12.102601156069364</v>
      </c>
      <c r="Y157" s="63">
        <f>100*(SUM(Taulukko!AG166:AG168)-SUM(Taulukko!AG154:AG156))/SUM(Taulukko!AG154:AG156)</f>
        <v>12.442801830341436</v>
      </c>
      <c r="Z157" s="63">
        <f>100*(SUM(Taulukko!AH166:AH168)-SUM(Taulukko!AH154:AH156))/SUM(Taulukko!AH154:AH156)</f>
        <v>12.15100965759439</v>
      </c>
      <c r="AA157" s="63">
        <f>100*(SUM(Taulukko!AJ166:AJ168)-SUM(Taulukko!AJ154:AJ156))/SUM(Taulukko!AJ154:AJ156)</f>
        <v>9.972041006523753</v>
      </c>
      <c r="AB157" s="63">
        <f>100*(SUM(Taulukko!AK166:AK168)-SUM(Taulukko!AK154:AK156))/SUM(Taulukko!AK154:AK156)</f>
        <v>9.975174904084854</v>
      </c>
      <c r="AC157" s="63">
        <f>100*(SUM(Taulukko!AL166:AL168)-SUM(Taulukko!AL154:AL156))/SUM(Taulukko!AL154:AL156)</f>
        <v>9.444569372610749</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