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<sst xmlns="http://schemas.openxmlformats.org/spreadsheetml/2006/main" count="676" uniqueCount="180">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</sst>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Taulukko!$D$3:$D$117</c:f>
              <c:numCache>
                <c:ptCount val="11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117.2</c:v>
                </c:pt>
                <c:pt idx="111">
                  <c:v>116.3</c:v>
                </c:pt>
                <c:pt idx="112">
                  <c:v>116.9</c:v>
                </c:pt>
                <c:pt idx="113">
                  <c:v>140.7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Taulukko!$E$3:$E$117</c:f>
              <c:numCache>
                <c:ptCount val="115"/>
                <c:pt idx="0">
                  <c:v>72.3</c:v>
                </c:pt>
                <c:pt idx="1">
                  <c:v>73.7</c:v>
                </c:pt>
                <c:pt idx="2">
                  <c:v>73.6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76.6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83.3</c:v>
                </c:pt>
                <c:pt idx="23">
                  <c:v>80.1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84.9</c:v>
                </c:pt>
                <c:pt idx="35">
                  <c:v>84.8</c:v>
                </c:pt>
                <c:pt idx="36">
                  <c:v>88.1</c:v>
                </c:pt>
                <c:pt idx="37">
                  <c:v>87.9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88.5</c:v>
                </c:pt>
                <c:pt idx="42">
                  <c:v>93</c:v>
                </c:pt>
                <c:pt idx="43">
                  <c:v>88.9</c:v>
                </c:pt>
                <c:pt idx="44">
                  <c:v>90.4</c:v>
                </c:pt>
                <c:pt idx="45">
                  <c:v>91.2</c:v>
                </c:pt>
                <c:pt idx="46">
                  <c:v>90.6</c:v>
                </c:pt>
                <c:pt idx="47">
                  <c:v>92.8</c:v>
                </c:pt>
                <c:pt idx="48">
                  <c:v>90.6</c:v>
                </c:pt>
                <c:pt idx="49">
                  <c:v>91.6</c:v>
                </c:pt>
                <c:pt idx="50">
                  <c:v>92.6</c:v>
                </c:pt>
                <c:pt idx="51">
                  <c:v>93.5</c:v>
                </c:pt>
                <c:pt idx="52">
                  <c:v>92</c:v>
                </c:pt>
                <c:pt idx="53">
                  <c:v>93</c:v>
                </c:pt>
                <c:pt idx="54">
                  <c:v>97.7</c:v>
                </c:pt>
                <c:pt idx="55">
                  <c:v>93.1</c:v>
                </c:pt>
                <c:pt idx="56">
                  <c:v>94.7</c:v>
                </c:pt>
                <c:pt idx="57">
                  <c:v>95.3</c:v>
                </c:pt>
                <c:pt idx="58">
                  <c:v>95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96.6</c:v>
                </c:pt>
                <c:pt idx="64">
                  <c:v>98.8</c:v>
                </c:pt>
                <c:pt idx="65">
                  <c:v>103.5</c:v>
                </c:pt>
                <c:pt idx="66">
                  <c:v>99.2</c:v>
                </c:pt>
                <c:pt idx="67">
                  <c:v>99.9</c:v>
                </c:pt>
                <c:pt idx="68">
                  <c:v>103.2</c:v>
                </c:pt>
                <c:pt idx="69">
                  <c:v>100.3</c:v>
                </c:pt>
                <c:pt idx="70">
                  <c:v>102.4</c:v>
                </c:pt>
                <c:pt idx="71">
                  <c:v>103.9</c:v>
                </c:pt>
                <c:pt idx="72">
                  <c:v>103.5</c:v>
                </c:pt>
                <c:pt idx="73">
                  <c:v>106</c:v>
                </c:pt>
                <c:pt idx="74">
                  <c:v>106.6</c:v>
                </c:pt>
                <c:pt idx="75">
                  <c:v>104.8</c:v>
                </c:pt>
                <c:pt idx="76">
                  <c:v>105.7</c:v>
                </c:pt>
                <c:pt idx="77">
                  <c:v>110.1</c:v>
                </c:pt>
                <c:pt idx="78">
                  <c:v>105.8</c:v>
                </c:pt>
                <c:pt idx="79">
                  <c:v>108.7</c:v>
                </c:pt>
                <c:pt idx="80">
                  <c:v>106.7</c:v>
                </c:pt>
                <c:pt idx="81">
                  <c:v>107.2</c:v>
                </c:pt>
                <c:pt idx="82">
                  <c:v>110.3</c:v>
                </c:pt>
                <c:pt idx="83">
                  <c:v>106.7</c:v>
                </c:pt>
                <c:pt idx="84">
                  <c:v>108.4</c:v>
                </c:pt>
                <c:pt idx="85">
                  <c:v>108.2</c:v>
                </c:pt>
                <c:pt idx="86">
                  <c:v>108.5</c:v>
                </c:pt>
                <c:pt idx="87">
                  <c:v>109.2</c:v>
                </c:pt>
                <c:pt idx="88">
                  <c:v>112.4</c:v>
                </c:pt>
                <c:pt idx="89">
                  <c:v>110.6</c:v>
                </c:pt>
                <c:pt idx="90">
                  <c:v>110.4</c:v>
                </c:pt>
                <c:pt idx="91">
                  <c:v>111</c:v>
                </c:pt>
                <c:pt idx="92">
                  <c:v>110.2</c:v>
                </c:pt>
                <c:pt idx="93">
                  <c:v>110.2</c:v>
                </c:pt>
                <c:pt idx="94">
                  <c:v>113.3</c:v>
                </c:pt>
                <c:pt idx="95">
                  <c:v>111.1</c:v>
                </c:pt>
                <c:pt idx="96">
                  <c:v>113.1</c:v>
                </c:pt>
                <c:pt idx="97">
                  <c:v>112.5</c:v>
                </c:pt>
                <c:pt idx="98">
                  <c:v>109.2</c:v>
                </c:pt>
                <c:pt idx="99">
                  <c:v>113</c:v>
                </c:pt>
                <c:pt idx="100">
                  <c:v>115.4</c:v>
                </c:pt>
                <c:pt idx="101">
                  <c:v>114</c:v>
                </c:pt>
                <c:pt idx="102">
                  <c:v>114.8</c:v>
                </c:pt>
                <c:pt idx="103">
                  <c:v>114</c:v>
                </c:pt>
                <c:pt idx="104">
                  <c:v>115.4</c:v>
                </c:pt>
                <c:pt idx="105">
                  <c:v>116.7</c:v>
                </c:pt>
                <c:pt idx="106">
                  <c:v>114.1</c:v>
                </c:pt>
                <c:pt idx="107">
                  <c:v>116.3</c:v>
                </c:pt>
                <c:pt idx="108">
                  <c:v>116.9</c:v>
                </c:pt>
                <c:pt idx="109">
                  <c:v>116.6</c:v>
                </c:pt>
                <c:pt idx="110">
                  <c:v>117.4</c:v>
                </c:pt>
                <c:pt idx="111">
                  <c:v>119</c:v>
                </c:pt>
                <c:pt idx="112">
                  <c:v>116.8</c:v>
                </c:pt>
                <c:pt idx="113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Taulukko!$F$3:$F$117</c:f>
              <c:numCache>
                <c:ptCount val="115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78.6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83.5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89.7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91.7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92.8</c:v>
                </c:pt>
                <c:pt idx="53">
                  <c:v>93</c:v>
                </c:pt>
                <c:pt idx="54">
                  <c:v>93.4</c:v>
                </c:pt>
                <c:pt idx="55">
                  <c:v>93.9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</c:v>
                </c:pt>
                <c:pt idx="66">
                  <c:v>99.5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103.4</c:v>
                </c:pt>
                <c:pt idx="72">
                  <c:v>104.3</c:v>
                </c:pt>
                <c:pt idx="73">
                  <c:v>105</c:v>
                </c:pt>
                <c:pt idx="74">
                  <c:v>105.5</c:v>
                </c:pt>
                <c:pt idx="75">
                  <c:v>105.8</c:v>
                </c:pt>
                <c:pt idx="76">
                  <c:v>106</c:v>
                </c:pt>
                <c:pt idx="77">
                  <c:v>106.3</c:v>
                </c:pt>
                <c:pt idx="78">
                  <c:v>106.6</c:v>
                </c:pt>
                <c:pt idx="79">
                  <c:v>107</c:v>
                </c:pt>
                <c:pt idx="80">
                  <c:v>107.3</c:v>
                </c:pt>
                <c:pt idx="81">
                  <c:v>107.5</c:v>
                </c:pt>
                <c:pt idx="82">
                  <c:v>107.6</c:v>
                </c:pt>
                <c:pt idx="83">
                  <c:v>107.7</c:v>
                </c:pt>
                <c:pt idx="84">
                  <c:v>107.9</c:v>
                </c:pt>
                <c:pt idx="85">
                  <c:v>108.3</c:v>
                </c:pt>
                <c:pt idx="86">
                  <c:v>108.9</c:v>
                </c:pt>
                <c:pt idx="87">
                  <c:v>109.4</c:v>
                </c:pt>
                <c:pt idx="88">
                  <c:v>109.9</c:v>
                </c:pt>
                <c:pt idx="89">
                  <c:v>110.3</c:v>
                </c:pt>
                <c:pt idx="90">
                  <c:v>110.5</c:v>
                </c:pt>
                <c:pt idx="91">
                  <c:v>110.7</c:v>
                </c:pt>
                <c:pt idx="92">
                  <c:v>110.9</c:v>
                </c:pt>
                <c:pt idx="93">
                  <c:v>111.2</c:v>
                </c:pt>
                <c:pt idx="94">
                  <c:v>111.6</c:v>
                </c:pt>
                <c:pt idx="95">
                  <c:v>112</c:v>
                </c:pt>
                <c:pt idx="96">
                  <c:v>112.4</c:v>
                </c:pt>
                <c:pt idx="97">
                  <c:v>112.8</c:v>
                </c:pt>
                <c:pt idx="98">
                  <c:v>113.2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114.9</c:v>
                </c:pt>
                <c:pt idx="104">
                  <c:v>115.1</c:v>
                </c:pt>
                <c:pt idx="105">
                  <c:v>115.4</c:v>
                </c:pt>
                <c:pt idx="106">
                  <c:v>115.7</c:v>
                </c:pt>
                <c:pt idx="107">
                  <c:v>116.2</c:v>
                </c:pt>
                <c:pt idx="108">
                  <c:v>116.6</c:v>
                </c:pt>
                <c:pt idx="109">
                  <c:v>117</c:v>
                </c:pt>
                <c:pt idx="110">
                  <c:v>117.4</c:v>
                </c:pt>
                <c:pt idx="111">
                  <c:v>117.7</c:v>
                </c:pt>
                <c:pt idx="112">
                  <c:v>118</c:v>
                </c:pt>
                <c:pt idx="113">
                  <c:v>118.3</c:v>
                </c:pt>
              </c:numCache>
            </c:numRef>
          </c:val>
          <c:smooth val="0"/>
        </c:ser>
        <c:axId val="19400154"/>
        <c:axId val="32066955"/>
      </c:lineChart>
      <c:catAx>
        <c:axId val="1940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066955"/>
        <c:crossesAt val="60"/>
        <c:auto val="0"/>
        <c:lblOffset val="100"/>
        <c:tickLblSkip val="6"/>
        <c:tickMarkSkip val="2"/>
        <c:noMultiLvlLbl val="0"/>
      </c:catAx>
      <c:valAx>
        <c:axId val="3206695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00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Taulukko!$H$3:$H$117</c:f>
              <c:numCache>
                <c:ptCount val="115"/>
                <c:pt idx="0">
                  <c:v>69.2</c:v>
                </c:pt>
                <c:pt idx="1">
                  <c:v>71.5</c:v>
                </c:pt>
                <c:pt idx="2">
                  <c:v>73.1</c:v>
                </c:pt>
                <c:pt idx="3">
                  <c:v>70.9</c:v>
                </c:pt>
                <c:pt idx="4">
                  <c:v>75</c:v>
                </c:pt>
                <c:pt idx="5">
                  <c:v>105.4</c:v>
                </c:pt>
                <c:pt idx="6">
                  <c:v>79.1</c:v>
                </c:pt>
                <c:pt idx="7">
                  <c:v>73.9</c:v>
                </c:pt>
                <c:pt idx="8">
                  <c:v>76.4</c:v>
                </c:pt>
                <c:pt idx="9">
                  <c:v>71.7</c:v>
                </c:pt>
                <c:pt idx="10">
                  <c:v>72.6</c:v>
                </c:pt>
                <c:pt idx="11">
                  <c:v>79.5</c:v>
                </c:pt>
                <c:pt idx="12">
                  <c:v>74.3</c:v>
                </c:pt>
                <c:pt idx="13">
                  <c:v>75.8</c:v>
                </c:pt>
                <c:pt idx="14">
                  <c:v>77.7</c:v>
                </c:pt>
                <c:pt idx="15">
                  <c:v>75.6</c:v>
                </c:pt>
                <c:pt idx="16">
                  <c:v>81.6</c:v>
                </c:pt>
                <c:pt idx="17">
                  <c:v>104.4</c:v>
                </c:pt>
                <c:pt idx="18">
                  <c:v>86.3</c:v>
                </c:pt>
                <c:pt idx="19">
                  <c:v>80.5</c:v>
                </c:pt>
                <c:pt idx="20">
                  <c:v>75.5</c:v>
                </c:pt>
                <c:pt idx="21">
                  <c:v>76.9</c:v>
                </c:pt>
                <c:pt idx="22">
                  <c:v>77.7</c:v>
                </c:pt>
                <c:pt idx="23">
                  <c:v>79</c:v>
                </c:pt>
                <c:pt idx="24">
                  <c:v>82.2</c:v>
                </c:pt>
                <c:pt idx="25">
                  <c:v>79.4</c:v>
                </c:pt>
                <c:pt idx="26">
                  <c:v>78.2</c:v>
                </c:pt>
                <c:pt idx="27">
                  <c:v>80.9</c:v>
                </c:pt>
                <c:pt idx="28">
                  <c:v>85.9</c:v>
                </c:pt>
                <c:pt idx="29">
                  <c:v>105.2</c:v>
                </c:pt>
                <c:pt idx="30">
                  <c:v>95.8</c:v>
                </c:pt>
                <c:pt idx="31">
                  <c:v>85.8</c:v>
                </c:pt>
                <c:pt idx="32">
                  <c:v>81.3</c:v>
                </c:pt>
                <c:pt idx="33">
                  <c:v>83.4</c:v>
                </c:pt>
                <c:pt idx="34">
                  <c:v>78.5</c:v>
                </c:pt>
                <c:pt idx="35">
                  <c:v>85.6</c:v>
                </c:pt>
                <c:pt idx="36">
                  <c:v>86.3</c:v>
                </c:pt>
                <c:pt idx="37">
                  <c:v>85.5</c:v>
                </c:pt>
                <c:pt idx="38">
                  <c:v>87.9</c:v>
                </c:pt>
                <c:pt idx="39">
                  <c:v>90.3</c:v>
                </c:pt>
                <c:pt idx="40">
                  <c:v>89.1</c:v>
                </c:pt>
                <c:pt idx="41">
                  <c:v>110.3</c:v>
                </c:pt>
                <c:pt idx="42">
                  <c:v>108.2</c:v>
                </c:pt>
                <c:pt idx="43">
                  <c:v>85.9</c:v>
                </c:pt>
                <c:pt idx="44">
                  <c:v>86</c:v>
                </c:pt>
                <c:pt idx="45">
                  <c:v>87.2</c:v>
                </c:pt>
                <c:pt idx="46">
                  <c:v>82.5</c:v>
                </c:pt>
                <c:pt idx="47">
                  <c:v>97.9</c:v>
                </c:pt>
                <c:pt idx="48">
                  <c:v>83.5</c:v>
                </c:pt>
                <c:pt idx="49">
                  <c:v>87.6</c:v>
                </c:pt>
                <c:pt idx="50">
                  <c:v>93.1</c:v>
                </c:pt>
                <c:pt idx="51">
                  <c:v>90.8</c:v>
                </c:pt>
                <c:pt idx="52">
                  <c:v>91.1</c:v>
                </c:pt>
                <c:pt idx="53">
                  <c:v>113.5</c:v>
                </c:pt>
                <c:pt idx="54">
                  <c:v>110.6</c:v>
                </c:pt>
                <c:pt idx="55">
                  <c:v>89.3</c:v>
                </c:pt>
                <c:pt idx="56">
                  <c:v>90.3</c:v>
                </c:pt>
                <c:pt idx="57">
                  <c:v>89.6</c:v>
                </c:pt>
                <c:pt idx="58">
                  <c:v>86.2</c:v>
                </c:pt>
                <c:pt idx="59">
                  <c:v>102.3</c:v>
                </c:pt>
                <c:pt idx="60">
                  <c:v>87.1</c:v>
                </c:pt>
                <c:pt idx="61">
                  <c:v>94</c:v>
                </c:pt>
                <c:pt idx="62">
                  <c:v>101.2</c:v>
                </c:pt>
                <c:pt idx="63">
                  <c:v>91</c:v>
                </c:pt>
                <c:pt idx="64">
                  <c:v>97.1</c:v>
                </c:pt>
                <c:pt idx="65">
                  <c:v>132.3</c:v>
                </c:pt>
                <c:pt idx="66">
                  <c:v>107.2</c:v>
                </c:pt>
                <c:pt idx="67">
                  <c:v>96.8</c:v>
                </c:pt>
                <c:pt idx="68">
                  <c:v>100</c:v>
                </c:pt>
                <c:pt idx="69">
                  <c:v>92.7</c:v>
                </c:pt>
                <c:pt idx="70">
                  <c:v>93.6</c:v>
                </c:pt>
                <c:pt idx="71">
                  <c:v>107</c:v>
                </c:pt>
                <c:pt idx="72">
                  <c:v>94</c:v>
                </c:pt>
                <c:pt idx="73">
                  <c:v>101.1</c:v>
                </c:pt>
                <c:pt idx="74">
                  <c:v>111.5</c:v>
                </c:pt>
                <c:pt idx="75">
                  <c:v>98.9</c:v>
                </c:pt>
                <c:pt idx="76">
                  <c:v>105.2</c:v>
                </c:pt>
                <c:pt idx="77">
                  <c:v>138.5</c:v>
                </c:pt>
                <c:pt idx="78">
                  <c:v>113.2</c:v>
                </c:pt>
                <c:pt idx="79">
                  <c:v>104.7</c:v>
                </c:pt>
                <c:pt idx="80">
                  <c:v>100.3</c:v>
                </c:pt>
                <c:pt idx="81">
                  <c:v>97.2</c:v>
                </c:pt>
                <c:pt idx="82">
                  <c:v>101.4</c:v>
                </c:pt>
                <c:pt idx="83">
                  <c:v>105.6</c:v>
                </c:pt>
                <c:pt idx="84">
                  <c:v>95.7</c:v>
                </c:pt>
                <c:pt idx="85">
                  <c:v>99.7</c:v>
                </c:pt>
                <c:pt idx="86">
                  <c:v>108.4</c:v>
                </c:pt>
                <c:pt idx="87">
                  <c:v>101</c:v>
                </c:pt>
                <c:pt idx="88">
                  <c:v>111.6</c:v>
                </c:pt>
                <c:pt idx="89">
                  <c:v>131.4</c:v>
                </c:pt>
                <c:pt idx="90">
                  <c:v>116.1</c:v>
                </c:pt>
                <c:pt idx="91">
                  <c:v>104.9</c:v>
                </c:pt>
                <c:pt idx="92">
                  <c:v>100.9</c:v>
                </c:pt>
                <c:pt idx="93">
                  <c:v>98.8</c:v>
                </c:pt>
                <c:pt idx="94">
                  <c:v>102.9</c:v>
                </c:pt>
                <c:pt idx="95">
                  <c:v>105.9</c:v>
                </c:pt>
                <c:pt idx="96">
                  <c:v>100.8</c:v>
                </c:pt>
                <c:pt idx="97">
                  <c:v>102.4</c:v>
                </c:pt>
                <c:pt idx="98">
                  <c:v>104.6</c:v>
                </c:pt>
                <c:pt idx="99">
                  <c:v>103.6</c:v>
                </c:pt>
                <c:pt idx="100">
                  <c:v>113</c:v>
                </c:pt>
                <c:pt idx="101">
                  <c:v>131.5</c:v>
                </c:pt>
                <c:pt idx="102">
                  <c:v>119.5</c:v>
                </c:pt>
                <c:pt idx="103">
                  <c:v>105.8</c:v>
                </c:pt>
                <c:pt idx="104">
                  <c:v>103.6</c:v>
                </c:pt>
                <c:pt idx="105">
                  <c:v>106.4</c:v>
                </c:pt>
                <c:pt idx="106">
                  <c:v>97.3</c:v>
                </c:pt>
                <c:pt idx="107">
                  <c:v>110</c:v>
                </c:pt>
                <c:pt idx="108">
                  <c:v>102.1</c:v>
                </c:pt>
                <c:pt idx="109">
                  <c:v>104.4</c:v>
                </c:pt>
                <c:pt idx="110">
                  <c:v>113.7</c:v>
                </c:pt>
                <c:pt idx="111">
                  <c:v>112.4</c:v>
                </c:pt>
                <c:pt idx="112">
                  <c:v>108.9</c:v>
                </c:pt>
                <c:pt idx="113">
                  <c:v>133.8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Taulukko!$I$3:$I$117</c:f>
              <c:numCache>
                <c:ptCount val="115"/>
                <c:pt idx="0">
                  <c:v>74.4</c:v>
                </c:pt>
                <c:pt idx="1">
                  <c:v>75</c:v>
                </c:pt>
                <c:pt idx="2">
                  <c:v>72.8</c:v>
                </c:pt>
                <c:pt idx="3">
                  <c:v>75.1</c:v>
                </c:pt>
                <c:pt idx="4">
                  <c:v>76.3</c:v>
                </c:pt>
                <c:pt idx="5">
                  <c:v>81</c:v>
                </c:pt>
                <c:pt idx="6">
                  <c:v>74.2</c:v>
                </c:pt>
                <c:pt idx="7">
                  <c:v>76.2</c:v>
                </c:pt>
                <c:pt idx="8">
                  <c:v>77.8</c:v>
                </c:pt>
                <c:pt idx="9">
                  <c:v>78.4</c:v>
                </c:pt>
                <c:pt idx="10">
                  <c:v>78.5</c:v>
                </c:pt>
                <c:pt idx="11">
                  <c:v>78.8</c:v>
                </c:pt>
                <c:pt idx="12">
                  <c:v>78.6</c:v>
                </c:pt>
                <c:pt idx="13">
                  <c:v>76.8</c:v>
                </c:pt>
                <c:pt idx="14">
                  <c:v>78.7</c:v>
                </c:pt>
                <c:pt idx="15">
                  <c:v>79</c:v>
                </c:pt>
                <c:pt idx="16">
                  <c:v>79.3</c:v>
                </c:pt>
                <c:pt idx="17">
                  <c:v>85.4</c:v>
                </c:pt>
                <c:pt idx="18">
                  <c:v>79.4</c:v>
                </c:pt>
                <c:pt idx="19">
                  <c:v>80.4</c:v>
                </c:pt>
                <c:pt idx="20">
                  <c:v>80.9</c:v>
                </c:pt>
                <c:pt idx="21">
                  <c:v>82.3</c:v>
                </c:pt>
                <c:pt idx="22">
                  <c:v>81.8</c:v>
                </c:pt>
                <c:pt idx="23">
                  <c:v>81.2</c:v>
                </c:pt>
                <c:pt idx="24">
                  <c:v>83.4</c:v>
                </c:pt>
                <c:pt idx="25">
                  <c:v>83.4</c:v>
                </c:pt>
                <c:pt idx="26">
                  <c:v>81.8</c:v>
                </c:pt>
                <c:pt idx="27">
                  <c:v>84.3</c:v>
                </c:pt>
                <c:pt idx="28">
                  <c:v>84.1</c:v>
                </c:pt>
                <c:pt idx="29">
                  <c:v>86.2</c:v>
                </c:pt>
                <c:pt idx="30">
                  <c:v>87.5</c:v>
                </c:pt>
                <c:pt idx="31">
                  <c:v>86.9</c:v>
                </c:pt>
                <c:pt idx="32">
                  <c:v>86.1</c:v>
                </c:pt>
                <c:pt idx="33">
                  <c:v>86</c:v>
                </c:pt>
                <c:pt idx="34">
                  <c:v>87.3</c:v>
                </c:pt>
                <c:pt idx="35">
                  <c:v>86</c:v>
                </c:pt>
                <c:pt idx="36">
                  <c:v>89</c:v>
                </c:pt>
                <c:pt idx="37">
                  <c:v>89.8</c:v>
                </c:pt>
                <c:pt idx="38">
                  <c:v>90.9</c:v>
                </c:pt>
                <c:pt idx="39">
                  <c:v>93.8</c:v>
                </c:pt>
                <c:pt idx="40">
                  <c:v>88.5</c:v>
                </c:pt>
                <c:pt idx="41">
                  <c:v>89.7</c:v>
                </c:pt>
                <c:pt idx="42">
                  <c:v>94.7</c:v>
                </c:pt>
                <c:pt idx="43">
                  <c:v>90.8</c:v>
                </c:pt>
                <c:pt idx="44">
                  <c:v>90.5</c:v>
                </c:pt>
                <c:pt idx="45">
                  <c:v>90.8</c:v>
                </c:pt>
                <c:pt idx="46">
                  <c:v>91.7</c:v>
                </c:pt>
                <c:pt idx="47">
                  <c:v>97.4</c:v>
                </c:pt>
                <c:pt idx="48">
                  <c:v>88.2</c:v>
                </c:pt>
                <c:pt idx="49">
                  <c:v>92</c:v>
                </c:pt>
                <c:pt idx="50">
                  <c:v>93.7</c:v>
                </c:pt>
                <c:pt idx="51">
                  <c:v>91.2</c:v>
                </c:pt>
                <c:pt idx="52">
                  <c:v>94.1</c:v>
                </c:pt>
                <c:pt idx="53">
                  <c:v>92.1</c:v>
                </c:pt>
                <c:pt idx="54">
                  <c:v>97.4</c:v>
                </c:pt>
                <c:pt idx="55">
                  <c:v>94.4</c:v>
                </c:pt>
                <c:pt idx="56">
                  <c:v>94.2</c:v>
                </c:pt>
                <c:pt idx="57">
                  <c:v>95.1</c:v>
                </c:pt>
                <c:pt idx="58">
                  <c:v>94.9</c:v>
                </c:pt>
                <c:pt idx="59">
                  <c:v>97.2</c:v>
                </c:pt>
                <c:pt idx="60">
                  <c:v>96.7</c:v>
                </c:pt>
                <c:pt idx="61">
                  <c:v>95.9</c:v>
                </c:pt>
                <c:pt idx="62">
                  <c:v>96.6</c:v>
                </c:pt>
                <c:pt idx="63">
                  <c:v>97.4</c:v>
                </c:pt>
                <c:pt idx="64">
                  <c:v>98</c:v>
                </c:pt>
                <c:pt idx="65">
                  <c:v>103.2</c:v>
                </c:pt>
                <c:pt idx="66">
                  <c:v>100</c:v>
                </c:pt>
                <c:pt idx="67">
                  <c:v>100.6</c:v>
                </c:pt>
                <c:pt idx="68">
                  <c:v>101.2</c:v>
                </c:pt>
                <c:pt idx="69">
                  <c:v>102.2</c:v>
                </c:pt>
                <c:pt idx="70">
                  <c:v>101.6</c:v>
                </c:pt>
                <c:pt idx="71">
                  <c:v>103.7</c:v>
                </c:pt>
                <c:pt idx="72">
                  <c:v>103.4</c:v>
                </c:pt>
                <c:pt idx="73">
                  <c:v>106.5</c:v>
                </c:pt>
                <c:pt idx="74">
                  <c:v>106.9</c:v>
                </c:pt>
                <c:pt idx="75">
                  <c:v>105.4</c:v>
                </c:pt>
                <c:pt idx="76">
                  <c:v>105.3</c:v>
                </c:pt>
                <c:pt idx="77">
                  <c:v>109</c:v>
                </c:pt>
                <c:pt idx="78">
                  <c:v>105.5</c:v>
                </c:pt>
                <c:pt idx="79">
                  <c:v>104.9</c:v>
                </c:pt>
                <c:pt idx="80">
                  <c:v>106.8</c:v>
                </c:pt>
                <c:pt idx="81">
                  <c:v>105.4</c:v>
                </c:pt>
                <c:pt idx="82">
                  <c:v>105.9</c:v>
                </c:pt>
                <c:pt idx="83">
                  <c:v>106.5</c:v>
                </c:pt>
                <c:pt idx="84">
                  <c:v>105.5</c:v>
                </c:pt>
                <c:pt idx="85">
                  <c:v>105.1</c:v>
                </c:pt>
                <c:pt idx="86">
                  <c:v>105.3</c:v>
                </c:pt>
                <c:pt idx="87">
                  <c:v>106.2</c:v>
                </c:pt>
                <c:pt idx="88">
                  <c:v>106.8</c:v>
                </c:pt>
                <c:pt idx="89">
                  <c:v>108.9</c:v>
                </c:pt>
                <c:pt idx="90">
                  <c:v>106.5</c:v>
                </c:pt>
                <c:pt idx="91">
                  <c:v>106.4</c:v>
                </c:pt>
                <c:pt idx="92">
                  <c:v>107</c:v>
                </c:pt>
                <c:pt idx="93">
                  <c:v>106.5</c:v>
                </c:pt>
                <c:pt idx="94">
                  <c:v>108.1</c:v>
                </c:pt>
                <c:pt idx="95">
                  <c:v>106.7</c:v>
                </c:pt>
                <c:pt idx="96">
                  <c:v>107.1</c:v>
                </c:pt>
                <c:pt idx="97">
                  <c:v>108.2</c:v>
                </c:pt>
                <c:pt idx="98">
                  <c:v>105.7</c:v>
                </c:pt>
                <c:pt idx="99">
                  <c:v>108</c:v>
                </c:pt>
                <c:pt idx="100">
                  <c:v>108.9</c:v>
                </c:pt>
                <c:pt idx="101">
                  <c:v>108.8</c:v>
                </c:pt>
                <c:pt idx="102">
                  <c:v>109.1</c:v>
                </c:pt>
                <c:pt idx="103">
                  <c:v>109.1</c:v>
                </c:pt>
                <c:pt idx="104">
                  <c:v>108.6</c:v>
                </c:pt>
                <c:pt idx="105">
                  <c:v>110.2</c:v>
                </c:pt>
                <c:pt idx="106">
                  <c:v>107.5</c:v>
                </c:pt>
                <c:pt idx="107">
                  <c:v>109.1</c:v>
                </c:pt>
                <c:pt idx="108">
                  <c:v>109.6</c:v>
                </c:pt>
                <c:pt idx="109">
                  <c:v>108.5</c:v>
                </c:pt>
                <c:pt idx="110">
                  <c:v>112.8</c:v>
                </c:pt>
                <c:pt idx="111">
                  <c:v>112.3</c:v>
                </c:pt>
                <c:pt idx="112">
                  <c:v>111</c:v>
                </c:pt>
                <c:pt idx="113">
                  <c:v>108.9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Taulukko!$J$3:$J$117</c:f>
              <c:numCache>
                <c:ptCount val="115"/>
                <c:pt idx="0">
                  <c:v>74.3</c:v>
                </c:pt>
                <c:pt idx="1">
                  <c:v>74.5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78.6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82.2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85.7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86.7</c:v>
                </c:pt>
                <c:pt idx="34">
                  <c:v>87.1</c:v>
                </c:pt>
                <c:pt idx="35">
                  <c:v>87.8</c:v>
                </c:pt>
                <c:pt idx="36">
                  <c:v>88.7</c:v>
                </c:pt>
                <c:pt idx="37">
                  <c:v>89.6</c:v>
                </c:pt>
                <c:pt idx="38">
                  <c:v>90.1</c:v>
                </c:pt>
                <c:pt idx="39">
                  <c:v>90.3</c:v>
                </c:pt>
                <c:pt idx="40">
                  <c:v>90.3</c:v>
                </c:pt>
                <c:pt idx="41">
                  <c:v>90.2</c:v>
                </c:pt>
                <c:pt idx="42">
                  <c:v>90.2</c:v>
                </c:pt>
                <c:pt idx="43">
                  <c:v>90.4</c:v>
                </c:pt>
                <c:pt idx="44">
                  <c:v>90.7</c:v>
                </c:pt>
                <c:pt idx="45">
                  <c:v>91.1</c:v>
                </c:pt>
                <c:pt idx="46">
                  <c:v>91.4</c:v>
                </c:pt>
                <c:pt idx="47">
                  <c:v>91.7</c:v>
                </c:pt>
                <c:pt idx="48">
                  <c:v>92</c:v>
                </c:pt>
                <c:pt idx="49">
                  <c:v>92.3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94.4</c:v>
                </c:pt>
                <c:pt idx="57">
                  <c:v>95.1</c:v>
                </c:pt>
                <c:pt idx="58">
                  <c:v>95.6</c:v>
                </c:pt>
                <c:pt idx="59">
                  <c:v>96</c:v>
                </c:pt>
                <c:pt idx="60">
                  <c:v>96.3</c:v>
                </c:pt>
                <c:pt idx="61">
                  <c:v>96.6</c:v>
                </c:pt>
                <c:pt idx="62">
                  <c:v>96.9</c:v>
                </c:pt>
                <c:pt idx="63">
                  <c:v>97.4</c:v>
                </c:pt>
                <c:pt idx="64">
                  <c:v>98.1</c:v>
                </c:pt>
                <c:pt idx="65">
                  <c:v>99</c:v>
                </c:pt>
                <c:pt idx="66">
                  <c:v>99.8</c:v>
                </c:pt>
                <c:pt idx="67">
                  <c:v>100.5</c:v>
                </c:pt>
                <c:pt idx="68">
                  <c:v>101.2</c:v>
                </c:pt>
                <c:pt idx="69">
                  <c:v>101.8</c:v>
                </c:pt>
                <c:pt idx="70">
                  <c:v>102.6</c:v>
                </c:pt>
                <c:pt idx="71">
                  <c:v>103.6</c:v>
                </c:pt>
                <c:pt idx="72">
                  <c:v>104.5</c:v>
                </c:pt>
                <c:pt idx="73">
                  <c:v>105.3</c:v>
                </c:pt>
                <c:pt idx="74">
                  <c:v>105.7</c:v>
                </c:pt>
                <c:pt idx="75">
                  <c:v>105.9</c:v>
                </c:pt>
                <c:pt idx="76">
                  <c:v>105.8</c:v>
                </c:pt>
                <c:pt idx="77">
                  <c:v>105.6</c:v>
                </c:pt>
                <c:pt idx="78">
                  <c:v>105.5</c:v>
                </c:pt>
                <c:pt idx="79">
                  <c:v>105.6</c:v>
                </c:pt>
                <c:pt idx="80">
                  <c:v>105.8</c:v>
                </c:pt>
                <c:pt idx="81">
                  <c:v>105.9</c:v>
                </c:pt>
                <c:pt idx="82">
                  <c:v>105.8</c:v>
                </c:pt>
                <c:pt idx="83">
                  <c:v>105.7</c:v>
                </c:pt>
                <c:pt idx="84">
                  <c:v>105.6</c:v>
                </c:pt>
                <c:pt idx="85">
                  <c:v>105.6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106.7</c:v>
                </c:pt>
                <c:pt idx="90">
                  <c:v>106.9</c:v>
                </c:pt>
                <c:pt idx="91">
                  <c:v>106.9</c:v>
                </c:pt>
                <c:pt idx="92">
                  <c:v>106.9</c:v>
                </c:pt>
                <c:pt idx="93">
                  <c:v>107</c:v>
                </c:pt>
                <c:pt idx="94">
                  <c:v>107.1</c:v>
                </c:pt>
                <c:pt idx="95">
                  <c:v>107.2</c:v>
                </c:pt>
                <c:pt idx="96">
                  <c:v>107.4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109.3</c:v>
                </c:pt>
                <c:pt idx="104">
                  <c:v>109.4</c:v>
                </c:pt>
                <c:pt idx="105">
                  <c:v>109.4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110.8</c:v>
                </c:pt>
                <c:pt idx="111">
                  <c:v>111</c:v>
                </c:pt>
                <c:pt idx="112">
                  <c:v>111</c:v>
                </c:pt>
                <c:pt idx="113">
                  <c:v>110.9</c:v>
                </c:pt>
              </c:numCache>
            </c:numRef>
          </c:val>
          <c:smooth val="0"/>
        </c:ser>
        <c:axId val="15877108"/>
        <c:axId val="32579925"/>
      </c:lineChart>
      <c:catAx>
        <c:axId val="1587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579925"/>
        <c:crossesAt val="60"/>
        <c:auto val="0"/>
        <c:lblOffset val="100"/>
        <c:tickLblSkip val="6"/>
        <c:noMultiLvlLbl val="0"/>
      </c:catAx>
      <c:valAx>
        <c:axId val="3257992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771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Taulukko!$L$3:$L$117</c:f>
              <c:numCache>
                <c:ptCount val="11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97.9</c:v>
                </c:pt>
                <c:pt idx="110">
                  <c:v>104.8</c:v>
                </c:pt>
                <c:pt idx="111">
                  <c:v>110.1</c:v>
                </c:pt>
                <c:pt idx="112">
                  <c:v>111.5</c:v>
                </c:pt>
                <c:pt idx="113">
                  <c:v>139.6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Taulukko!$M$3:$M$117</c:f>
              <c:numCache>
                <c:ptCount val="115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57.1</c:v>
                </c:pt>
                <c:pt idx="4">
                  <c:v>57.2</c:v>
                </c:pt>
                <c:pt idx="5">
                  <c:v>63.4</c:v>
                </c:pt>
                <c:pt idx="6">
                  <c:v>57.1</c:v>
                </c:pt>
                <c:pt idx="7">
                  <c:v>59.4</c:v>
                </c:pt>
                <c:pt idx="8">
                  <c:v>60.6</c:v>
                </c:pt>
                <c:pt idx="9">
                  <c:v>59.6</c:v>
                </c:pt>
                <c:pt idx="10">
                  <c:v>59.7</c:v>
                </c:pt>
                <c:pt idx="11">
                  <c:v>63.2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62.8</c:v>
                </c:pt>
                <c:pt idx="16">
                  <c:v>64.6</c:v>
                </c:pt>
                <c:pt idx="17">
                  <c:v>68.8</c:v>
                </c:pt>
                <c:pt idx="18">
                  <c:v>65.2</c:v>
                </c:pt>
                <c:pt idx="19">
                  <c:v>66</c:v>
                </c:pt>
                <c:pt idx="20">
                  <c:v>66.1</c:v>
                </c:pt>
                <c:pt idx="21">
                  <c:v>66.6</c:v>
                </c:pt>
                <c:pt idx="22">
                  <c:v>69.5</c:v>
                </c:pt>
                <c:pt idx="23">
                  <c:v>69.7</c:v>
                </c:pt>
                <c:pt idx="24">
                  <c:v>68.2</c:v>
                </c:pt>
                <c:pt idx="25">
                  <c:v>69.1</c:v>
                </c:pt>
                <c:pt idx="26">
                  <c:v>68.9</c:v>
                </c:pt>
                <c:pt idx="27">
                  <c:v>69.5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74.3</c:v>
                </c:pt>
                <c:pt idx="32">
                  <c:v>74.5</c:v>
                </c:pt>
                <c:pt idx="33">
                  <c:v>76.5</c:v>
                </c:pt>
                <c:pt idx="34">
                  <c:v>75.6</c:v>
                </c:pt>
                <c:pt idx="35">
                  <c:v>74.5</c:v>
                </c:pt>
                <c:pt idx="36">
                  <c:v>76.3</c:v>
                </c:pt>
                <c:pt idx="37">
                  <c:v>79.1</c:v>
                </c:pt>
                <c:pt idx="38">
                  <c:v>79</c:v>
                </c:pt>
                <c:pt idx="39">
                  <c:v>84.9</c:v>
                </c:pt>
                <c:pt idx="40">
                  <c:v>75.9</c:v>
                </c:pt>
                <c:pt idx="41">
                  <c:v>74.5</c:v>
                </c:pt>
                <c:pt idx="42">
                  <c:v>85.5</c:v>
                </c:pt>
                <c:pt idx="43">
                  <c:v>82.7</c:v>
                </c:pt>
                <c:pt idx="44">
                  <c:v>83.2</c:v>
                </c:pt>
                <c:pt idx="45">
                  <c:v>84.6</c:v>
                </c:pt>
                <c:pt idx="46">
                  <c:v>85.2</c:v>
                </c:pt>
                <c:pt idx="47">
                  <c:v>89.9</c:v>
                </c:pt>
                <c:pt idx="48">
                  <c:v>82.3</c:v>
                </c:pt>
                <c:pt idx="49">
                  <c:v>86.2</c:v>
                </c:pt>
                <c:pt idx="50">
                  <c:v>88.1</c:v>
                </c:pt>
                <c:pt idx="51">
                  <c:v>86.5</c:v>
                </c:pt>
                <c:pt idx="52">
                  <c:v>88.4</c:v>
                </c:pt>
                <c:pt idx="53">
                  <c:v>85.6</c:v>
                </c:pt>
                <c:pt idx="54">
                  <c:v>94.7</c:v>
                </c:pt>
                <c:pt idx="55">
                  <c:v>89.1</c:v>
                </c:pt>
                <c:pt idx="56">
                  <c:v>91</c:v>
                </c:pt>
                <c:pt idx="57">
                  <c:v>91.5</c:v>
                </c:pt>
                <c:pt idx="58">
                  <c:v>91.9</c:v>
                </c:pt>
                <c:pt idx="59">
                  <c:v>94.1</c:v>
                </c:pt>
                <c:pt idx="60">
                  <c:v>96</c:v>
                </c:pt>
                <c:pt idx="61">
                  <c:v>94.8</c:v>
                </c:pt>
                <c:pt idx="62">
                  <c:v>95.8</c:v>
                </c:pt>
                <c:pt idx="63">
                  <c:v>100.2</c:v>
                </c:pt>
                <c:pt idx="64">
                  <c:v>99.3</c:v>
                </c:pt>
                <c:pt idx="65">
                  <c:v>100.5</c:v>
                </c:pt>
                <c:pt idx="66">
                  <c:v>100.2</c:v>
                </c:pt>
                <c:pt idx="67">
                  <c:v>98.3</c:v>
                </c:pt>
                <c:pt idx="68">
                  <c:v>101.9</c:v>
                </c:pt>
                <c:pt idx="69">
                  <c:v>102.4</c:v>
                </c:pt>
                <c:pt idx="70">
                  <c:v>102.2</c:v>
                </c:pt>
                <c:pt idx="71">
                  <c:v>106.1</c:v>
                </c:pt>
                <c:pt idx="72">
                  <c:v>109.1</c:v>
                </c:pt>
                <c:pt idx="73">
                  <c:v>109</c:v>
                </c:pt>
                <c:pt idx="74">
                  <c:v>109.8</c:v>
                </c:pt>
                <c:pt idx="75">
                  <c:v>108.3</c:v>
                </c:pt>
                <c:pt idx="76">
                  <c:v>107.4</c:v>
                </c:pt>
                <c:pt idx="77">
                  <c:v>109.3</c:v>
                </c:pt>
                <c:pt idx="78">
                  <c:v>109.5</c:v>
                </c:pt>
                <c:pt idx="79">
                  <c:v>108.9</c:v>
                </c:pt>
                <c:pt idx="80">
                  <c:v>107.9</c:v>
                </c:pt>
                <c:pt idx="81">
                  <c:v>108</c:v>
                </c:pt>
                <c:pt idx="82">
                  <c:v>110.5</c:v>
                </c:pt>
                <c:pt idx="83">
                  <c:v>106.4</c:v>
                </c:pt>
                <c:pt idx="84">
                  <c:v>108.1</c:v>
                </c:pt>
                <c:pt idx="85">
                  <c:v>110.8</c:v>
                </c:pt>
                <c:pt idx="86">
                  <c:v>110</c:v>
                </c:pt>
                <c:pt idx="87">
                  <c:v>108.7</c:v>
                </c:pt>
                <c:pt idx="88">
                  <c:v>112.4</c:v>
                </c:pt>
                <c:pt idx="89">
                  <c:v>111.9</c:v>
                </c:pt>
                <c:pt idx="90">
                  <c:v>110.1</c:v>
                </c:pt>
                <c:pt idx="91">
                  <c:v>109.5</c:v>
                </c:pt>
                <c:pt idx="92">
                  <c:v>109.9</c:v>
                </c:pt>
                <c:pt idx="93">
                  <c:v>108.6</c:v>
                </c:pt>
                <c:pt idx="94">
                  <c:v>110.5</c:v>
                </c:pt>
                <c:pt idx="95">
                  <c:v>109.3</c:v>
                </c:pt>
                <c:pt idx="96">
                  <c:v>110.8</c:v>
                </c:pt>
                <c:pt idx="97">
                  <c:v>111.5</c:v>
                </c:pt>
                <c:pt idx="98">
                  <c:v>112.4</c:v>
                </c:pt>
                <c:pt idx="99">
                  <c:v>113.7</c:v>
                </c:pt>
                <c:pt idx="100">
                  <c:v>110.1</c:v>
                </c:pt>
                <c:pt idx="101">
                  <c:v>112.7</c:v>
                </c:pt>
                <c:pt idx="102">
                  <c:v>116.3</c:v>
                </c:pt>
                <c:pt idx="103">
                  <c:v>115</c:v>
                </c:pt>
                <c:pt idx="104">
                  <c:v>113.1</c:v>
                </c:pt>
                <c:pt idx="105">
                  <c:v>116.2</c:v>
                </c:pt>
                <c:pt idx="106">
                  <c:v>114.5</c:v>
                </c:pt>
                <c:pt idx="107">
                  <c:v>117</c:v>
                </c:pt>
                <c:pt idx="108">
                  <c:v>115.5</c:v>
                </c:pt>
                <c:pt idx="109">
                  <c:v>115.6</c:v>
                </c:pt>
                <c:pt idx="110">
                  <c:v>116.5</c:v>
                </c:pt>
                <c:pt idx="111">
                  <c:v>117.9</c:v>
                </c:pt>
                <c:pt idx="112">
                  <c:v>119</c:v>
                </c:pt>
                <c:pt idx="113">
                  <c:v>114.3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Taulukko!$N$3:$N$117</c:f>
              <c:numCache>
                <c:ptCount val="115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60.6</c:v>
                </c:pt>
                <c:pt idx="12">
                  <c:v>60.9</c:v>
                </c:pt>
                <c:pt idx="13">
                  <c:v>61.5</c:v>
                </c:pt>
                <c:pt idx="14">
                  <c:v>62.4</c:v>
                </c:pt>
                <c:pt idx="15">
                  <c:v>63.3</c:v>
                </c:pt>
                <c:pt idx="16">
                  <c:v>64.2</c:v>
                </c:pt>
                <c:pt idx="17">
                  <c:v>65</c:v>
                </c:pt>
                <c:pt idx="18">
                  <c:v>65.6</c:v>
                </c:pt>
                <c:pt idx="19">
                  <c:v>66.2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69.1</c:v>
                </c:pt>
                <c:pt idx="27">
                  <c:v>69.4</c:v>
                </c:pt>
                <c:pt idx="28">
                  <c:v>70.2</c:v>
                </c:pt>
                <c:pt idx="29">
                  <c:v>71.4</c:v>
                </c:pt>
                <c:pt idx="30">
                  <c:v>72.7</c:v>
                </c:pt>
                <c:pt idx="31">
                  <c:v>73.8</c:v>
                </c:pt>
                <c:pt idx="32">
                  <c:v>74.7</c:v>
                </c:pt>
                <c:pt idx="33">
                  <c:v>75.3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78.8</c:v>
                </c:pt>
                <c:pt idx="39">
                  <c:v>79.6</c:v>
                </c:pt>
                <c:pt idx="40">
                  <c:v>80.2</c:v>
                </c:pt>
                <c:pt idx="41">
                  <c:v>80.8</c:v>
                </c:pt>
                <c:pt idx="42">
                  <c:v>81.5</c:v>
                </c:pt>
                <c:pt idx="43">
                  <c:v>82.4</c:v>
                </c:pt>
                <c:pt idx="44">
                  <c:v>83.5</c:v>
                </c:pt>
                <c:pt idx="45">
                  <c:v>84.5</c:v>
                </c:pt>
                <c:pt idx="46">
                  <c:v>85.4</c:v>
                </c:pt>
                <c:pt idx="47">
                  <c:v>86.1</c:v>
                </c:pt>
                <c:pt idx="48">
                  <c:v>86.6</c:v>
                </c:pt>
                <c:pt idx="49">
                  <c:v>86.8</c:v>
                </c:pt>
                <c:pt idx="50">
                  <c:v>87</c:v>
                </c:pt>
                <c:pt idx="51">
                  <c:v>87.1</c:v>
                </c:pt>
                <c:pt idx="52">
                  <c:v>87.4</c:v>
                </c:pt>
                <c:pt idx="53">
                  <c:v>87.8</c:v>
                </c:pt>
                <c:pt idx="54">
                  <c:v>88.4</c:v>
                </c:pt>
                <c:pt idx="55">
                  <c:v>89.3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100.6</c:v>
                </c:pt>
                <c:pt idx="68">
                  <c:v>101.2</c:v>
                </c:pt>
                <c:pt idx="69">
                  <c:v>102.4</c:v>
                </c:pt>
                <c:pt idx="70">
                  <c:v>104.1</c:v>
                </c:pt>
                <c:pt idx="71">
                  <c:v>105.9</c:v>
                </c:pt>
                <c:pt idx="72">
                  <c:v>107.4</c:v>
                </c:pt>
                <c:pt idx="73">
                  <c:v>108.5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108.7</c:v>
                </c:pt>
                <c:pt idx="79">
                  <c:v>108.7</c:v>
                </c:pt>
                <c:pt idx="80">
                  <c:v>108.5</c:v>
                </c:pt>
                <c:pt idx="81">
                  <c:v>108.4</c:v>
                </c:pt>
                <c:pt idx="82">
                  <c:v>108.4</c:v>
                </c:pt>
                <c:pt idx="83">
                  <c:v>108.4</c:v>
                </c:pt>
                <c:pt idx="84">
                  <c:v>108.8</c:v>
                </c:pt>
                <c:pt idx="85">
                  <c:v>109.4</c:v>
                </c:pt>
                <c:pt idx="86">
                  <c:v>110</c:v>
                </c:pt>
                <c:pt idx="87">
                  <c:v>110.5</c:v>
                </c:pt>
                <c:pt idx="88">
                  <c:v>110.9</c:v>
                </c:pt>
                <c:pt idx="89">
                  <c:v>110.8</c:v>
                </c:pt>
                <c:pt idx="90">
                  <c:v>110.5</c:v>
                </c:pt>
                <c:pt idx="91">
                  <c:v>110.1</c:v>
                </c:pt>
                <c:pt idx="92">
                  <c:v>109.7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111.3</c:v>
                </c:pt>
                <c:pt idx="98">
                  <c:v>111.8</c:v>
                </c:pt>
                <c:pt idx="99">
                  <c:v>112.1</c:v>
                </c:pt>
                <c:pt idx="100">
                  <c:v>112.4</c:v>
                </c:pt>
                <c:pt idx="101">
                  <c:v>112.8</c:v>
                </c:pt>
                <c:pt idx="102">
                  <c:v>113.3</c:v>
                </c:pt>
                <c:pt idx="103">
                  <c:v>113.9</c:v>
                </c:pt>
                <c:pt idx="104">
                  <c:v>114.5</c:v>
                </c:pt>
                <c:pt idx="105">
                  <c:v>115.1</c:v>
                </c:pt>
                <c:pt idx="106">
                  <c:v>115.4</c:v>
                </c:pt>
                <c:pt idx="107">
                  <c:v>115.7</c:v>
                </c:pt>
                <c:pt idx="108">
                  <c:v>116.1</c:v>
                </c:pt>
                <c:pt idx="109">
                  <c:v>116.5</c:v>
                </c:pt>
                <c:pt idx="110">
                  <c:v>116.8</c:v>
                </c:pt>
                <c:pt idx="111">
                  <c:v>116.9</c:v>
                </c:pt>
                <c:pt idx="112">
                  <c:v>117</c:v>
                </c:pt>
                <c:pt idx="113">
                  <c:v>116.8</c:v>
                </c:pt>
              </c:numCache>
            </c:numRef>
          </c:val>
          <c:smooth val="0"/>
        </c:ser>
        <c:axId val="45116398"/>
        <c:axId val="21497855"/>
      </c:lineChart>
      <c:catAx>
        <c:axId val="45116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497855"/>
        <c:crossesAt val="40"/>
        <c:auto val="0"/>
        <c:lblOffset val="100"/>
        <c:tickLblSkip val="6"/>
        <c:noMultiLvlLbl val="0"/>
      </c:catAx>
      <c:valAx>
        <c:axId val="21497855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1163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Taulukko!$P$3:$P$117</c:f>
              <c:numCache>
                <c:ptCount val="115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120.7</c:v>
                </c:pt>
                <c:pt idx="111">
                  <c:v>117.7</c:v>
                </c:pt>
                <c:pt idx="112">
                  <c:v>125.2</c:v>
                </c:pt>
                <c:pt idx="113">
                  <c:v>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Taulukko!$Q$3:$Q$117</c:f>
              <c:numCache>
                <c:ptCount val="115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91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95.7</c:v>
                </c:pt>
                <c:pt idx="58">
                  <c:v>96.1</c:v>
                </c:pt>
                <c:pt idx="59">
                  <c:v>97.1</c:v>
                </c:pt>
                <c:pt idx="60">
                  <c:v>95.7</c:v>
                </c:pt>
                <c:pt idx="61">
                  <c:v>97.4</c:v>
                </c:pt>
                <c:pt idx="62">
                  <c:v>99.8</c:v>
                </c:pt>
                <c:pt idx="63">
                  <c:v>98.2</c:v>
                </c:pt>
                <c:pt idx="64">
                  <c:v>99.7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101.9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104.4</c:v>
                </c:pt>
                <c:pt idx="75">
                  <c:v>104.5</c:v>
                </c:pt>
                <c:pt idx="76">
                  <c:v>104.6</c:v>
                </c:pt>
                <c:pt idx="77">
                  <c:v>105.5</c:v>
                </c:pt>
                <c:pt idx="78">
                  <c:v>105.9</c:v>
                </c:pt>
                <c:pt idx="79">
                  <c:v>107.5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108.9</c:v>
                </c:pt>
                <c:pt idx="87">
                  <c:v>110.2</c:v>
                </c:pt>
                <c:pt idx="88">
                  <c:v>111.5</c:v>
                </c:pt>
                <c:pt idx="89">
                  <c:v>111</c:v>
                </c:pt>
                <c:pt idx="90">
                  <c:v>111.1</c:v>
                </c:pt>
                <c:pt idx="91">
                  <c:v>112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113.8</c:v>
                </c:pt>
                <c:pt idx="97">
                  <c:v>114.1</c:v>
                </c:pt>
                <c:pt idx="98">
                  <c:v>113.3</c:v>
                </c:pt>
                <c:pt idx="99">
                  <c:v>114.3</c:v>
                </c:pt>
                <c:pt idx="100">
                  <c:v>115</c:v>
                </c:pt>
                <c:pt idx="101">
                  <c:v>115.6</c:v>
                </c:pt>
                <c:pt idx="102">
                  <c:v>115.9</c:v>
                </c:pt>
                <c:pt idx="103">
                  <c:v>115.8</c:v>
                </c:pt>
                <c:pt idx="104">
                  <c:v>116.9</c:v>
                </c:pt>
                <c:pt idx="105">
                  <c:v>117.3</c:v>
                </c:pt>
                <c:pt idx="106">
                  <c:v>116.9</c:v>
                </c:pt>
                <c:pt idx="107">
                  <c:v>117.7</c:v>
                </c:pt>
                <c:pt idx="108">
                  <c:v>118.2</c:v>
                </c:pt>
                <c:pt idx="109">
                  <c:v>118.6</c:v>
                </c:pt>
                <c:pt idx="110">
                  <c:v>121.3</c:v>
                </c:pt>
                <c:pt idx="111">
                  <c:v>121.2</c:v>
                </c:pt>
                <c:pt idx="112">
                  <c:v>121.3</c:v>
                </c:pt>
                <c:pt idx="113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Taulukko!$R$3:$R$117</c:f>
              <c:numCache>
                <c:ptCount val="115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91.9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98.2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109.3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111.1</c:v>
                </c:pt>
                <c:pt idx="90">
                  <c:v>111.3</c:v>
                </c:pt>
                <c:pt idx="91">
                  <c:v>111.4</c:v>
                </c:pt>
                <c:pt idx="92">
                  <c:v>111.6</c:v>
                </c:pt>
                <c:pt idx="93">
                  <c:v>111.8</c:v>
                </c:pt>
                <c:pt idx="94">
                  <c:v>112.3</c:v>
                </c:pt>
                <c:pt idx="95">
                  <c:v>112.9</c:v>
                </c:pt>
                <c:pt idx="96">
                  <c:v>113.4</c:v>
                </c:pt>
                <c:pt idx="97">
                  <c:v>113.7</c:v>
                </c:pt>
                <c:pt idx="98">
                  <c:v>114</c:v>
                </c:pt>
                <c:pt idx="99">
                  <c:v>114.4</c:v>
                </c:pt>
                <c:pt idx="100">
                  <c:v>114.9</c:v>
                </c:pt>
                <c:pt idx="101">
                  <c:v>115.4</c:v>
                </c:pt>
                <c:pt idx="102">
                  <c:v>115.8</c:v>
                </c:pt>
                <c:pt idx="103">
                  <c:v>116.2</c:v>
                </c:pt>
                <c:pt idx="104">
                  <c:v>116.6</c:v>
                </c:pt>
                <c:pt idx="105">
                  <c:v>117</c:v>
                </c:pt>
                <c:pt idx="106">
                  <c:v>117.3</c:v>
                </c:pt>
                <c:pt idx="107">
                  <c:v>117.6</c:v>
                </c:pt>
                <c:pt idx="108">
                  <c:v>118.2</c:v>
                </c:pt>
                <c:pt idx="109">
                  <c:v>119.2</c:v>
                </c:pt>
                <c:pt idx="110">
                  <c:v>120.2</c:v>
                </c:pt>
                <c:pt idx="111">
                  <c:v>120.9</c:v>
                </c:pt>
                <c:pt idx="112">
                  <c:v>121.4</c:v>
                </c:pt>
                <c:pt idx="113">
                  <c:v>121.7</c:v>
                </c:pt>
              </c:numCache>
            </c:numRef>
          </c:val>
          <c:smooth val="0"/>
        </c:ser>
        <c:axId val="17418184"/>
        <c:axId val="53312393"/>
      </c:lineChart>
      <c:catAx>
        <c:axId val="174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312393"/>
        <c:crossesAt val="60"/>
        <c:auto val="0"/>
        <c:lblOffset val="100"/>
        <c:tickLblSkip val="6"/>
        <c:noMultiLvlLbl val="0"/>
      </c:catAx>
      <c:valAx>
        <c:axId val="5331239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1818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Taulukko!$T$3:$T$117</c:f>
              <c:numCache>
                <c:ptCount val="115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103.8</c:v>
                </c:pt>
                <c:pt idx="108">
                  <c:v>111.6</c:v>
                </c:pt>
                <c:pt idx="109">
                  <c:v>108.5</c:v>
                </c:pt>
                <c:pt idx="110">
                  <c:v>123.2</c:v>
                </c:pt>
                <c:pt idx="111">
                  <c:v>115.5</c:v>
                </c:pt>
                <c:pt idx="112">
                  <c:v>110.7</c:v>
                </c:pt>
                <c:pt idx="113">
                  <c:v>140.5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Taulukko!$U$3:$U$117</c:f>
              <c:numCache>
                <c:ptCount val="115"/>
                <c:pt idx="0">
                  <c:v>83.2</c:v>
                </c:pt>
                <c:pt idx="1">
                  <c:v>85.3</c:v>
                </c:pt>
                <c:pt idx="2">
                  <c:v>84.3</c:v>
                </c:pt>
                <c:pt idx="3">
                  <c:v>86.6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84.1</c:v>
                </c:pt>
                <c:pt idx="16">
                  <c:v>86.1</c:v>
                </c:pt>
                <c:pt idx="17">
                  <c:v>82.6</c:v>
                </c:pt>
                <c:pt idx="18">
                  <c:v>83.3</c:v>
                </c:pt>
                <c:pt idx="19">
                  <c:v>82.8</c:v>
                </c:pt>
                <c:pt idx="20">
                  <c:v>83.1</c:v>
                </c:pt>
                <c:pt idx="21">
                  <c:v>83.6</c:v>
                </c:pt>
                <c:pt idx="22">
                  <c:v>83.8</c:v>
                </c:pt>
                <c:pt idx="23">
                  <c:v>83</c:v>
                </c:pt>
                <c:pt idx="24">
                  <c:v>84.1</c:v>
                </c:pt>
                <c:pt idx="25">
                  <c:v>83.5</c:v>
                </c:pt>
                <c:pt idx="26">
                  <c:v>78.6</c:v>
                </c:pt>
                <c:pt idx="27">
                  <c:v>81.3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82.1</c:v>
                </c:pt>
                <c:pt idx="33">
                  <c:v>82.7</c:v>
                </c:pt>
                <c:pt idx="34">
                  <c:v>83.3</c:v>
                </c:pt>
                <c:pt idx="35">
                  <c:v>82.9</c:v>
                </c:pt>
                <c:pt idx="36">
                  <c:v>84.7</c:v>
                </c:pt>
                <c:pt idx="37">
                  <c:v>84</c:v>
                </c:pt>
                <c:pt idx="38">
                  <c:v>80</c:v>
                </c:pt>
                <c:pt idx="39">
                  <c:v>87.7</c:v>
                </c:pt>
                <c:pt idx="40">
                  <c:v>86.3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88.6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89.8</c:v>
                </c:pt>
                <c:pt idx="49">
                  <c:v>89.7</c:v>
                </c:pt>
                <c:pt idx="50">
                  <c:v>89.8</c:v>
                </c:pt>
                <c:pt idx="51">
                  <c:v>95.6</c:v>
                </c:pt>
                <c:pt idx="52">
                  <c:v>90.7</c:v>
                </c:pt>
                <c:pt idx="53">
                  <c:v>93.7</c:v>
                </c:pt>
                <c:pt idx="54">
                  <c:v>90.6</c:v>
                </c:pt>
                <c:pt idx="55">
                  <c:v>92.7</c:v>
                </c:pt>
                <c:pt idx="56">
                  <c:v>93.3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96.7</c:v>
                </c:pt>
                <c:pt idx="62">
                  <c:v>108.3</c:v>
                </c:pt>
                <c:pt idx="63">
                  <c:v>97.4</c:v>
                </c:pt>
                <c:pt idx="64">
                  <c:v>98.2</c:v>
                </c:pt>
                <c:pt idx="65">
                  <c:v>99</c:v>
                </c:pt>
                <c:pt idx="66">
                  <c:v>98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98.8</c:v>
                </c:pt>
                <c:pt idx="73">
                  <c:v>120.6</c:v>
                </c:pt>
                <c:pt idx="74">
                  <c:v>115.5</c:v>
                </c:pt>
                <c:pt idx="75">
                  <c:v>107.6</c:v>
                </c:pt>
                <c:pt idx="76">
                  <c:v>106.5</c:v>
                </c:pt>
                <c:pt idx="77">
                  <c:v>107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106.9</c:v>
                </c:pt>
                <c:pt idx="86">
                  <c:v>111.2</c:v>
                </c:pt>
                <c:pt idx="87">
                  <c:v>110.6</c:v>
                </c:pt>
                <c:pt idx="88">
                  <c:v>109.6</c:v>
                </c:pt>
                <c:pt idx="89">
                  <c:v>109.1</c:v>
                </c:pt>
                <c:pt idx="90">
                  <c:v>109.9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109.6</c:v>
                </c:pt>
                <c:pt idx="95">
                  <c:v>108</c:v>
                </c:pt>
                <c:pt idx="96">
                  <c:v>108.2</c:v>
                </c:pt>
                <c:pt idx="97">
                  <c:v>109.1</c:v>
                </c:pt>
                <c:pt idx="98">
                  <c:v>104.3</c:v>
                </c:pt>
                <c:pt idx="99">
                  <c:v>110.5</c:v>
                </c:pt>
                <c:pt idx="100">
                  <c:v>111</c:v>
                </c:pt>
                <c:pt idx="101">
                  <c:v>109.3</c:v>
                </c:pt>
                <c:pt idx="102">
                  <c:v>110.8</c:v>
                </c:pt>
                <c:pt idx="103">
                  <c:v>110.3</c:v>
                </c:pt>
                <c:pt idx="104">
                  <c:v>111.6</c:v>
                </c:pt>
                <c:pt idx="105">
                  <c:v>111.1</c:v>
                </c:pt>
                <c:pt idx="106">
                  <c:v>110.6</c:v>
                </c:pt>
                <c:pt idx="107">
                  <c:v>110.4</c:v>
                </c:pt>
                <c:pt idx="108">
                  <c:v>114.1</c:v>
                </c:pt>
                <c:pt idx="109">
                  <c:v>111.3</c:v>
                </c:pt>
                <c:pt idx="110">
                  <c:v>112.5</c:v>
                </c:pt>
                <c:pt idx="111">
                  <c:v>110.2</c:v>
                </c:pt>
                <c:pt idx="112">
                  <c:v>110.1</c:v>
                </c:pt>
                <c:pt idx="113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Taulukko!$V$3:$V$117</c:f>
              <c:numCache>
                <c:ptCount val="115"/>
                <c:pt idx="0">
                  <c:v>83.7</c:v>
                </c:pt>
                <c:pt idx="1">
                  <c:v>84.6</c:v>
                </c:pt>
                <c:pt idx="2">
                  <c:v>85.6</c:v>
                </c:pt>
                <c:pt idx="3">
                  <c:v>86.8</c:v>
                </c:pt>
                <c:pt idx="4">
                  <c:v>87.9</c:v>
                </c:pt>
                <c:pt idx="5">
                  <c:v>88.8</c:v>
                </c:pt>
                <c:pt idx="6">
                  <c:v>89.2</c:v>
                </c:pt>
                <c:pt idx="7">
                  <c:v>89.2</c:v>
                </c:pt>
                <c:pt idx="8">
                  <c:v>88.8</c:v>
                </c:pt>
                <c:pt idx="9">
                  <c:v>88.1</c:v>
                </c:pt>
                <c:pt idx="10">
                  <c:v>87.4</c:v>
                </c:pt>
                <c:pt idx="11">
                  <c:v>86.8</c:v>
                </c:pt>
                <c:pt idx="12">
                  <c:v>86.2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83.2</c:v>
                </c:pt>
                <c:pt idx="21">
                  <c:v>83.3</c:v>
                </c:pt>
                <c:pt idx="22">
                  <c:v>83.5</c:v>
                </c:pt>
                <c:pt idx="23">
                  <c:v>83.6</c:v>
                </c:pt>
                <c:pt idx="24">
                  <c:v>83.4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82.7</c:v>
                </c:pt>
                <c:pt idx="34">
                  <c:v>83</c:v>
                </c:pt>
                <c:pt idx="35">
                  <c:v>83.5</c:v>
                </c:pt>
                <c:pt idx="36">
                  <c:v>84</c:v>
                </c:pt>
                <c:pt idx="37">
                  <c:v>84.5</c:v>
                </c:pt>
                <c:pt idx="38">
                  <c:v>85</c:v>
                </c:pt>
                <c:pt idx="39">
                  <c:v>85.4</c:v>
                </c:pt>
                <c:pt idx="40">
                  <c:v>85.9</c:v>
                </c:pt>
                <c:pt idx="41">
                  <c:v>86.4</c:v>
                </c:pt>
                <c:pt idx="42">
                  <c:v>87</c:v>
                </c:pt>
                <c:pt idx="43">
                  <c:v>87.7</c:v>
                </c:pt>
                <c:pt idx="44">
                  <c:v>88.5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93.1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98.1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107.9</c:v>
                </c:pt>
                <c:pt idx="76">
                  <c:v>107.6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107.4</c:v>
                </c:pt>
                <c:pt idx="83">
                  <c:v>107.3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109.1</c:v>
                </c:pt>
                <c:pt idx="88">
                  <c:v>109.5</c:v>
                </c:pt>
                <c:pt idx="89">
                  <c:v>109.7</c:v>
                </c:pt>
                <c:pt idx="90">
                  <c:v>109.6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111.3</c:v>
                </c:pt>
                <c:pt idx="107">
                  <c:v>111.5</c:v>
                </c:pt>
                <c:pt idx="108">
                  <c:v>111.6</c:v>
                </c:pt>
                <c:pt idx="109">
                  <c:v>111.5</c:v>
                </c:pt>
                <c:pt idx="110">
                  <c:v>111.5</c:v>
                </c:pt>
                <c:pt idx="111">
                  <c:v>111.4</c:v>
                </c:pt>
                <c:pt idx="112">
                  <c:v>111.5</c:v>
                </c:pt>
                <c:pt idx="113">
                  <c:v>111.7</c:v>
                </c:pt>
              </c:numCache>
            </c:numRef>
          </c:val>
          <c:smooth val="0"/>
        </c:ser>
        <c:axId val="18907522"/>
        <c:axId val="3986931"/>
      </c:lineChart>
      <c:catAx>
        <c:axId val="1890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86931"/>
        <c:crossesAt val="60"/>
        <c:auto val="0"/>
        <c:lblOffset val="100"/>
        <c:tickLblSkip val="6"/>
        <c:noMultiLvlLbl val="0"/>
      </c:catAx>
      <c:valAx>
        <c:axId val="398693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90752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Taulukko!$X$3:$X$117</c:f>
              <c:numCache>
                <c:ptCount val="115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113.5</c:v>
                </c:pt>
                <c:pt idx="109">
                  <c:v>112</c:v>
                </c:pt>
                <c:pt idx="110">
                  <c:v>116.8</c:v>
                </c:pt>
                <c:pt idx="111">
                  <c:v>117.4</c:v>
                </c:pt>
                <c:pt idx="112">
                  <c:v>117.6</c:v>
                </c:pt>
                <c:pt idx="113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Taulukko!$Y$3:$Y$117</c:f>
              <c:numCache>
                <c:ptCount val="115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95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96.8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100.2</c:v>
                </c:pt>
                <c:pt idx="66">
                  <c:v>100.9</c:v>
                </c:pt>
                <c:pt idx="67">
                  <c:v>100.4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104.9</c:v>
                </c:pt>
                <c:pt idx="74">
                  <c:v>103.9</c:v>
                </c:pt>
                <c:pt idx="75">
                  <c:v>104.4</c:v>
                </c:pt>
                <c:pt idx="76">
                  <c:v>104.7</c:v>
                </c:pt>
                <c:pt idx="77">
                  <c:v>106.1</c:v>
                </c:pt>
                <c:pt idx="78">
                  <c:v>105.5</c:v>
                </c:pt>
                <c:pt idx="79">
                  <c:v>107.5</c:v>
                </c:pt>
                <c:pt idx="80">
                  <c:v>105.6</c:v>
                </c:pt>
                <c:pt idx="81">
                  <c:v>108.4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111.4</c:v>
                </c:pt>
                <c:pt idx="89">
                  <c:v>110.3</c:v>
                </c:pt>
                <c:pt idx="90">
                  <c:v>111.8</c:v>
                </c:pt>
                <c:pt idx="91">
                  <c:v>111.3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114.2</c:v>
                </c:pt>
                <c:pt idx="98">
                  <c:v>113.8</c:v>
                </c:pt>
                <c:pt idx="99">
                  <c:v>115.3</c:v>
                </c:pt>
                <c:pt idx="100">
                  <c:v>116.3</c:v>
                </c:pt>
                <c:pt idx="101">
                  <c:v>117.1</c:v>
                </c:pt>
                <c:pt idx="102">
                  <c:v>116.1</c:v>
                </c:pt>
                <c:pt idx="103">
                  <c:v>115.6</c:v>
                </c:pt>
                <c:pt idx="104">
                  <c:v>117.8</c:v>
                </c:pt>
                <c:pt idx="105">
                  <c:v>117.2</c:v>
                </c:pt>
                <c:pt idx="106">
                  <c:v>118</c:v>
                </c:pt>
                <c:pt idx="107">
                  <c:v>119</c:v>
                </c:pt>
                <c:pt idx="108">
                  <c:v>119.7</c:v>
                </c:pt>
                <c:pt idx="109">
                  <c:v>119.7</c:v>
                </c:pt>
                <c:pt idx="110">
                  <c:v>121</c:v>
                </c:pt>
                <c:pt idx="111">
                  <c:v>120.5</c:v>
                </c:pt>
                <c:pt idx="112">
                  <c:v>120.2</c:v>
                </c:pt>
                <c:pt idx="113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Taulukko!$Z$3:$Z$117</c:f>
              <c:numCache>
                <c:ptCount val="115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102.7</c:v>
                </c:pt>
                <c:pt idx="73">
                  <c:v>103.3</c:v>
                </c:pt>
                <c:pt idx="74">
                  <c:v>103.9</c:v>
                </c:pt>
                <c:pt idx="75">
                  <c:v>104.5</c:v>
                </c:pt>
                <c:pt idx="76">
                  <c:v>105</c:v>
                </c:pt>
                <c:pt idx="77">
                  <c:v>105.6</c:v>
                </c:pt>
                <c:pt idx="78">
                  <c:v>106.2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108.8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110.3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112.7</c:v>
                </c:pt>
                <c:pt idx="95">
                  <c:v>113.1</c:v>
                </c:pt>
                <c:pt idx="96">
                  <c:v>113.6</c:v>
                </c:pt>
                <c:pt idx="97">
                  <c:v>114.1</c:v>
                </c:pt>
                <c:pt idx="98">
                  <c:v>114.7</c:v>
                </c:pt>
                <c:pt idx="99">
                  <c:v>115.3</c:v>
                </c:pt>
                <c:pt idx="100">
                  <c:v>115.8</c:v>
                </c:pt>
                <c:pt idx="101">
                  <c:v>116.3</c:v>
                </c:pt>
                <c:pt idx="102">
                  <c:v>116.6</c:v>
                </c:pt>
                <c:pt idx="103">
                  <c:v>116.9</c:v>
                </c:pt>
                <c:pt idx="104">
                  <c:v>117.2</c:v>
                </c:pt>
                <c:pt idx="105">
                  <c:v>117.6</c:v>
                </c:pt>
                <c:pt idx="106">
                  <c:v>118.2</c:v>
                </c:pt>
                <c:pt idx="107">
                  <c:v>118.9</c:v>
                </c:pt>
                <c:pt idx="108">
                  <c:v>119.5</c:v>
                </c:pt>
                <c:pt idx="109">
                  <c:v>120</c:v>
                </c:pt>
                <c:pt idx="110">
                  <c:v>120.3</c:v>
                </c:pt>
                <c:pt idx="111">
                  <c:v>120.5</c:v>
                </c:pt>
                <c:pt idx="112">
                  <c:v>120.7</c:v>
                </c:pt>
                <c:pt idx="113">
                  <c:v>120.9</c:v>
                </c:pt>
              </c:numCache>
            </c:numRef>
          </c:val>
          <c:smooth val="0"/>
        </c:ser>
        <c:axId val="25928476"/>
        <c:axId val="1528125"/>
      </c:lineChart>
      <c:catAx>
        <c:axId val="2592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28125"/>
        <c:crossesAt val="60"/>
        <c:auto val="0"/>
        <c:lblOffset val="100"/>
        <c:tickLblSkip val="6"/>
        <c:tickMarkSkip val="2"/>
        <c:noMultiLvlLbl val="0"/>
      </c:catAx>
      <c:valAx>
        <c:axId val="152812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92847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Taulukko!$AB$3:$AB$117</c:f>
              <c:numCache>
                <c:ptCount val="115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106.1</c:v>
                </c:pt>
                <c:pt idx="109">
                  <c:v>112.5</c:v>
                </c:pt>
                <c:pt idx="110">
                  <c:v>120</c:v>
                </c:pt>
                <c:pt idx="111">
                  <c:v>119.8</c:v>
                </c:pt>
                <c:pt idx="112">
                  <c:v>121.6</c:v>
                </c:pt>
                <c:pt idx="113">
                  <c:v>145.4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Taulukko!$AC$3:$AC$117</c:f>
              <c:numCache>
                <c:ptCount val="115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62.1</c:v>
                </c:pt>
                <c:pt idx="7">
                  <c:v>63.1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80.8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86.4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96.1</c:v>
                </c:pt>
                <c:pt idx="55">
                  <c:v>92.4</c:v>
                </c:pt>
                <c:pt idx="56">
                  <c:v>93.4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101.7</c:v>
                </c:pt>
                <c:pt idx="66">
                  <c:v>100.1</c:v>
                </c:pt>
                <c:pt idx="67">
                  <c:v>100.7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102.8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104.4</c:v>
                </c:pt>
                <c:pt idx="77">
                  <c:v>106.3</c:v>
                </c:pt>
                <c:pt idx="78">
                  <c:v>105.4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106.4</c:v>
                </c:pt>
                <c:pt idx="84">
                  <c:v>108.4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110.5</c:v>
                </c:pt>
                <c:pt idx="89">
                  <c:v>109.5</c:v>
                </c:pt>
                <c:pt idx="90">
                  <c:v>110.4</c:v>
                </c:pt>
                <c:pt idx="91">
                  <c:v>111.1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111.3</c:v>
                </c:pt>
                <c:pt idx="96">
                  <c:v>114.1</c:v>
                </c:pt>
                <c:pt idx="97">
                  <c:v>113.8</c:v>
                </c:pt>
                <c:pt idx="98">
                  <c:v>114</c:v>
                </c:pt>
                <c:pt idx="99">
                  <c:v>115.8</c:v>
                </c:pt>
                <c:pt idx="100">
                  <c:v>115.6</c:v>
                </c:pt>
                <c:pt idx="101">
                  <c:v>115.7</c:v>
                </c:pt>
                <c:pt idx="102">
                  <c:v>116.7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118.8</c:v>
                </c:pt>
                <c:pt idx="108">
                  <c:v>119.7</c:v>
                </c:pt>
                <c:pt idx="109">
                  <c:v>120.4</c:v>
                </c:pt>
                <c:pt idx="110">
                  <c:v>121.8</c:v>
                </c:pt>
                <c:pt idx="111">
                  <c:v>121.4</c:v>
                </c:pt>
                <c:pt idx="112">
                  <c:v>121.8</c:v>
                </c:pt>
                <c:pt idx="113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Taulukko!$AD$3:$AD$117</c:f>
              <c:numCache>
                <c:ptCount val="115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62.2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63.3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66.3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92.7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97.8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104.9</c:v>
                </c:pt>
                <c:pt idx="77">
                  <c:v>105.5</c:v>
                </c:pt>
                <c:pt idx="78">
                  <c:v>106.1</c:v>
                </c:pt>
                <c:pt idx="79">
                  <c:v>106.6</c:v>
                </c:pt>
                <c:pt idx="80">
                  <c:v>106.8</c:v>
                </c:pt>
                <c:pt idx="81">
                  <c:v>106.9</c:v>
                </c:pt>
                <c:pt idx="82">
                  <c:v>107.2</c:v>
                </c:pt>
                <c:pt idx="83">
                  <c:v>107.4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</c:v>
                </c:pt>
                <c:pt idx="90">
                  <c:v>110.5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114.6</c:v>
                </c:pt>
                <c:pt idx="99">
                  <c:v>115.1</c:v>
                </c:pt>
                <c:pt idx="100">
                  <c:v>115.6</c:v>
                </c:pt>
                <c:pt idx="101">
                  <c:v>116.1</c:v>
                </c:pt>
                <c:pt idx="102">
                  <c:v>116.6</c:v>
                </c:pt>
                <c:pt idx="103">
                  <c:v>117.2</c:v>
                </c:pt>
                <c:pt idx="104">
                  <c:v>117.7</c:v>
                </c:pt>
                <c:pt idx="105">
                  <c:v>118.1</c:v>
                </c:pt>
                <c:pt idx="106">
                  <c:v>118.4</c:v>
                </c:pt>
                <c:pt idx="107">
                  <c:v>118.9</c:v>
                </c:pt>
                <c:pt idx="108">
                  <c:v>119.7</c:v>
                </c:pt>
                <c:pt idx="109">
                  <c:v>120.5</c:v>
                </c:pt>
                <c:pt idx="110">
                  <c:v>121.2</c:v>
                </c:pt>
                <c:pt idx="111">
                  <c:v>121.7</c:v>
                </c:pt>
                <c:pt idx="112">
                  <c:v>122.2</c:v>
                </c:pt>
                <c:pt idx="113">
                  <c:v>122.7</c:v>
                </c:pt>
              </c:numCache>
            </c:numRef>
          </c:val>
          <c:smooth val="0"/>
        </c:ser>
        <c:axId val="19994262"/>
        <c:axId val="65931111"/>
      </c:lineChart>
      <c:catAx>
        <c:axId val="19994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5931111"/>
        <c:crossesAt val="40"/>
        <c:auto val="0"/>
        <c:lblOffset val="100"/>
        <c:tickLblSkip val="6"/>
        <c:noMultiLvlLbl val="0"/>
      </c:catAx>
      <c:valAx>
        <c:axId val="6593111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9942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Taulukko!$AF$3:$AF$117</c:f>
              <c:numCache>
                <c:ptCount val="115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141.1</c:v>
                </c:pt>
                <c:pt idx="108">
                  <c:v>133.9</c:v>
                </c:pt>
                <c:pt idx="109">
                  <c:v>133.8</c:v>
                </c:pt>
                <c:pt idx="110">
                  <c:v>137.1</c:v>
                </c:pt>
                <c:pt idx="111">
                  <c:v>140.4</c:v>
                </c:pt>
                <c:pt idx="112">
                  <c:v>146.9</c:v>
                </c:pt>
                <c:pt idx="113">
                  <c:v>170.7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Taulukko!$AG$3:$AG$117</c:f>
              <c:numCache>
                <c:ptCount val="115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102.3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109.7</c:v>
                </c:pt>
                <c:pt idx="76">
                  <c:v>110</c:v>
                </c:pt>
                <c:pt idx="77">
                  <c:v>112.6</c:v>
                </c:pt>
                <c:pt idx="78">
                  <c:v>109.9</c:v>
                </c:pt>
                <c:pt idx="79">
                  <c:v>113</c:v>
                </c:pt>
                <c:pt idx="80">
                  <c:v>113.1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122.7</c:v>
                </c:pt>
                <c:pt idx="88">
                  <c:v>122.4</c:v>
                </c:pt>
                <c:pt idx="89">
                  <c:v>122.8</c:v>
                </c:pt>
                <c:pt idx="90">
                  <c:v>123.7</c:v>
                </c:pt>
                <c:pt idx="91">
                  <c:v>124.5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129.3</c:v>
                </c:pt>
                <c:pt idx="97">
                  <c:v>130</c:v>
                </c:pt>
                <c:pt idx="98">
                  <c:v>131.2</c:v>
                </c:pt>
                <c:pt idx="99">
                  <c:v>132.1</c:v>
                </c:pt>
                <c:pt idx="100">
                  <c:v>133.6</c:v>
                </c:pt>
                <c:pt idx="101">
                  <c:v>134.9</c:v>
                </c:pt>
                <c:pt idx="102">
                  <c:v>136</c:v>
                </c:pt>
                <c:pt idx="103">
                  <c:v>135.2</c:v>
                </c:pt>
                <c:pt idx="104">
                  <c:v>137</c:v>
                </c:pt>
                <c:pt idx="105">
                  <c:v>137.8</c:v>
                </c:pt>
                <c:pt idx="106">
                  <c:v>138</c:v>
                </c:pt>
                <c:pt idx="107">
                  <c:v>139.3</c:v>
                </c:pt>
                <c:pt idx="108">
                  <c:v>141.6</c:v>
                </c:pt>
                <c:pt idx="109">
                  <c:v>142.3</c:v>
                </c:pt>
                <c:pt idx="110">
                  <c:v>143.5</c:v>
                </c:pt>
                <c:pt idx="111">
                  <c:v>143.9</c:v>
                </c:pt>
                <c:pt idx="112">
                  <c:v>144.2</c:v>
                </c:pt>
                <c:pt idx="113">
                  <c:v>145.4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Taulukko!$AH$3:$AH$117</c:f>
              <c:numCache>
                <c:ptCount val="115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95.3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113.8</c:v>
                </c:pt>
                <c:pt idx="81">
                  <c:v>115</c:v>
                </c:pt>
                <c:pt idx="82">
                  <c:v>116.3</c:v>
                </c:pt>
                <c:pt idx="83">
                  <c:v>117.4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121.2</c:v>
                </c:pt>
                <c:pt idx="88">
                  <c:v>122.1</c:v>
                </c:pt>
                <c:pt idx="89">
                  <c:v>123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129.3</c:v>
                </c:pt>
                <c:pt idx="97">
                  <c:v>130.2</c:v>
                </c:pt>
                <c:pt idx="98">
                  <c:v>131.1</c:v>
                </c:pt>
                <c:pt idx="99">
                  <c:v>132.3</c:v>
                </c:pt>
                <c:pt idx="100">
                  <c:v>133.6</c:v>
                </c:pt>
                <c:pt idx="101">
                  <c:v>134.8</c:v>
                </c:pt>
                <c:pt idx="102">
                  <c:v>135.7</c:v>
                </c:pt>
                <c:pt idx="103">
                  <c:v>136.4</c:v>
                </c:pt>
                <c:pt idx="104">
                  <c:v>136.9</c:v>
                </c:pt>
                <c:pt idx="105">
                  <c:v>137.5</c:v>
                </c:pt>
                <c:pt idx="106">
                  <c:v>138.4</c:v>
                </c:pt>
                <c:pt idx="107">
                  <c:v>139.7</c:v>
                </c:pt>
                <c:pt idx="108">
                  <c:v>141.1</c:v>
                </c:pt>
                <c:pt idx="109">
                  <c:v>142.4</c:v>
                </c:pt>
                <c:pt idx="110">
                  <c:v>143.3</c:v>
                </c:pt>
                <c:pt idx="111">
                  <c:v>143.9</c:v>
                </c:pt>
                <c:pt idx="112">
                  <c:v>144.6</c:v>
                </c:pt>
                <c:pt idx="113">
                  <c:v>145.4</c:v>
                </c:pt>
              </c:numCache>
            </c:numRef>
          </c:val>
          <c:smooth val="0"/>
        </c:ser>
        <c:axId val="67085808"/>
        <c:axId val="65794673"/>
      </c:lineChart>
      <c:catAx>
        <c:axId val="6708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5794673"/>
        <c:crossesAt val="40"/>
        <c:auto val="0"/>
        <c:lblOffset val="100"/>
        <c:tickLblSkip val="6"/>
        <c:noMultiLvlLbl val="0"/>
      </c:catAx>
      <c:valAx>
        <c:axId val="65794673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858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Taulukko!$AJ$3:$AJ$117</c:f>
              <c:numCache>
                <c:ptCount val="11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111.9</c:v>
                </c:pt>
                <c:pt idx="110">
                  <c:v>119.6</c:v>
                </c:pt>
                <c:pt idx="111">
                  <c:v>118.1</c:v>
                </c:pt>
                <c:pt idx="112">
                  <c:v>120.2</c:v>
                </c:pt>
                <c:pt idx="113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Taulukko!$AK$3:$AK$117</c:f>
              <c:numCache>
                <c:ptCount val="115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69.5</c:v>
                </c:pt>
                <c:pt idx="8">
                  <c:v>70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74.9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89.5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93.9</c:v>
                </c:pt>
                <c:pt idx="57">
                  <c:v>94.4</c:v>
                </c:pt>
                <c:pt idx="58">
                  <c:v>94.8</c:v>
                </c:pt>
                <c:pt idx="59">
                  <c:v>95.7</c:v>
                </c:pt>
                <c:pt idx="60">
                  <c:v>95.9</c:v>
                </c:pt>
                <c:pt idx="61">
                  <c:v>94.2</c:v>
                </c:pt>
                <c:pt idx="62">
                  <c:v>97.4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110.5</c:v>
                </c:pt>
                <c:pt idx="83">
                  <c:v>110.9</c:v>
                </c:pt>
                <c:pt idx="84">
                  <c:v>111.6</c:v>
                </c:pt>
                <c:pt idx="85">
                  <c:v>111.7</c:v>
                </c:pt>
                <c:pt idx="86">
                  <c:v>112.2</c:v>
                </c:pt>
                <c:pt idx="87">
                  <c:v>111.6</c:v>
                </c:pt>
                <c:pt idx="88">
                  <c:v>112.1</c:v>
                </c:pt>
                <c:pt idx="89">
                  <c:v>113.4</c:v>
                </c:pt>
                <c:pt idx="90">
                  <c:v>112.2</c:v>
                </c:pt>
                <c:pt idx="91">
                  <c:v>113.4</c:v>
                </c:pt>
                <c:pt idx="92">
                  <c:v>113.9</c:v>
                </c:pt>
                <c:pt idx="93">
                  <c:v>113.8</c:v>
                </c:pt>
                <c:pt idx="94">
                  <c:v>113</c:v>
                </c:pt>
                <c:pt idx="95">
                  <c:v>116.8</c:v>
                </c:pt>
                <c:pt idx="96">
                  <c:v>114.8</c:v>
                </c:pt>
                <c:pt idx="97">
                  <c:v>115.7</c:v>
                </c:pt>
                <c:pt idx="98">
                  <c:v>114.7</c:v>
                </c:pt>
                <c:pt idx="99">
                  <c:v>116.3</c:v>
                </c:pt>
                <c:pt idx="100">
                  <c:v>116.3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118.1</c:v>
                </c:pt>
                <c:pt idx="106">
                  <c:v>118.1</c:v>
                </c:pt>
                <c:pt idx="107">
                  <c:v>118.2</c:v>
                </c:pt>
                <c:pt idx="108">
                  <c:v>119.4</c:v>
                </c:pt>
                <c:pt idx="109">
                  <c:v>116.3</c:v>
                </c:pt>
                <c:pt idx="110">
                  <c:v>120</c:v>
                </c:pt>
                <c:pt idx="111">
                  <c:v>120</c:v>
                </c:pt>
                <c:pt idx="112">
                  <c:v>121.1</c:v>
                </c:pt>
                <c:pt idx="113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Taulukko!$AL$3:$AL$117</c:f>
              <c:numCache>
                <c:ptCount val="115"/>
                <c:pt idx="0">
                  <c:v>66.5</c:v>
                </c:pt>
                <c:pt idx="1">
                  <c:v>67</c:v>
                </c:pt>
                <c:pt idx="2">
                  <c:v>67.6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108.6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111</c:v>
                </c:pt>
                <c:pt idx="84">
                  <c:v>111.5</c:v>
                </c:pt>
                <c:pt idx="85">
                  <c:v>111.7</c:v>
                </c:pt>
                <c:pt idx="86">
                  <c:v>111.9</c:v>
                </c:pt>
                <c:pt idx="87">
                  <c:v>112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114</c:v>
                </c:pt>
                <c:pt idx="94">
                  <c:v>114.3</c:v>
                </c:pt>
                <c:pt idx="95">
                  <c:v>114.6</c:v>
                </c:pt>
                <c:pt idx="96">
                  <c:v>115</c:v>
                </c:pt>
                <c:pt idx="97">
                  <c:v>115.4</c:v>
                </c:pt>
                <c:pt idx="98">
                  <c:v>115.8</c:v>
                </c:pt>
                <c:pt idx="99">
                  <c:v>116.2</c:v>
                </c:pt>
                <c:pt idx="100">
                  <c:v>116.6</c:v>
                </c:pt>
                <c:pt idx="101">
                  <c:v>116.9</c:v>
                </c:pt>
                <c:pt idx="102">
                  <c:v>117.2</c:v>
                </c:pt>
                <c:pt idx="103">
                  <c:v>117.5</c:v>
                </c:pt>
                <c:pt idx="104">
                  <c:v>117.7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120.2</c:v>
                </c:pt>
                <c:pt idx="112">
                  <c:v>120.4</c:v>
                </c:pt>
                <c:pt idx="113">
                  <c:v>120.6</c:v>
                </c:pt>
              </c:numCache>
            </c:numRef>
          </c:val>
          <c:smooth val="0"/>
        </c:ser>
        <c:axId val="59308842"/>
        <c:axId val="25160795"/>
      </c:lineChart>
      <c:catAx>
        <c:axId val="5930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160795"/>
        <c:crossesAt val="40"/>
        <c:auto val="0"/>
        <c:lblOffset val="100"/>
        <c:tickLblSkip val="6"/>
        <c:noMultiLvlLbl val="0"/>
      </c:catAx>
      <c:valAx>
        <c:axId val="2516079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088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4-6/03 - </v>
      </c>
      <c r="E2" s="96" t="str">
        <f>IF($I$5&lt;3,IF($I$5=2,12,11),$I$5-2)&amp;IF($I$5&lt;3,"/"&amp;RIGHT($I$4-3,2),)&amp;"-"&amp;$I$5&amp;"/"&amp;RIGHT($I$4-2,2)&amp;" - "</f>
        <v>4-6/02 - </v>
      </c>
      <c r="F2" s="25"/>
      <c r="G2" s="29"/>
    </row>
    <row r="3" spans="1:7" ht="13.5" thickBot="1">
      <c r="A3" s="27"/>
      <c r="B3" s="33"/>
      <c r="C3" s="67" t="str">
        <f>I5&amp;"/"&amp;I4</f>
        <v>6/2004</v>
      </c>
      <c r="D3" s="102" t="str">
        <f>IF($I$5&lt;3,IF($I$5=2,12,11),$I$5-2)&amp;IF($I$5&lt;3,"/"&amp;RIGHT($I$4-1,2),)&amp;"-"&amp;$I$5&amp;"/"&amp;RIGHT($I$4,2)</f>
        <v>4-6/04</v>
      </c>
      <c r="E3" s="100" t="str">
        <f>IF($I$5&lt;3,IF($I$5=2,12,11),$I$5-2)&amp;IF($I$5&lt;3,"/"&amp;RIGHT($I$4-2,2),)&amp;"-"&amp;$I$5&amp;"/"&amp;RIGHT($I$4-1,2)</f>
        <v>4-6/03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140.7</v>
      </c>
      <c r="D4" s="103">
        <f>LOOKUP(100000000,Muutos!C:C)</f>
        <v>3.602105846494874</v>
      </c>
      <c r="E4" s="106">
        <f>INDEX(Muutos!C:C,MATCH(LOOKUP(100000000,Muutos!C:C),Muutos!C:C,0)-12)</f>
        <v>3.3209275694245535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133.8</v>
      </c>
      <c r="D5" s="104">
        <f>LOOKUP(100000000,Muutos!F:F)</f>
        <v>2.0109164033323754</v>
      </c>
      <c r="E5" s="107">
        <f>INDEX(Muutos!F:F,MATCH(LOOKUP(100000000,Muutos!F:F),Muutos!F:F,0)-12)</f>
        <v>1.1918604651162856</v>
      </c>
      <c r="F5" s="86"/>
      <c r="G5" s="84"/>
      <c r="H5" s="71" t="s">
        <v>159</v>
      </c>
      <c r="I5" s="72">
        <v>6</v>
      </c>
    </row>
    <row r="6" spans="1:7" ht="14.25">
      <c r="A6" s="26" t="s">
        <v>28</v>
      </c>
      <c r="B6" s="31" t="s">
        <v>139</v>
      </c>
      <c r="C6" s="95">
        <f>LOOKUP(100000000,Taulukko!L:L)</f>
        <v>139.6</v>
      </c>
      <c r="D6" s="105">
        <f>LOOKUP(100000000,Muutos!I:I)</f>
        <v>4.122225425194584</v>
      </c>
      <c r="E6" s="108">
        <f>INDEX(Muutos!I:I,MATCH(LOOKUP(100000000,Muutos!I:I),Muutos!I:I,0)-12)</f>
        <v>1.0486454995630543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144</v>
      </c>
      <c r="D7" s="105">
        <f>LOOKUP(100000000,Muutos!L:L)</f>
        <v>5.53737043098744</v>
      </c>
      <c r="E7" s="108">
        <f>INDEX(Muutos!L:L,MATCH(LOOKUP(100000000,Muutos!L:L),Muutos!L:L,0)-12)</f>
        <v>3.882119580617752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140.5</v>
      </c>
      <c r="D8" s="105">
        <f>LOOKUP(100000000,Muutos!O:O)</f>
        <v>0.9358656757500783</v>
      </c>
      <c r="E8" s="108">
        <f>INDEX(Muutos!O:O,MATCH(LOOKUP(100000000,Muutos!O:O),Muutos!O:O,0)-12)</f>
        <v>0.4979253112033069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142.4</v>
      </c>
      <c r="D9" s="105">
        <f>LOOKUP(100000000,Muutos!R:R)</f>
        <v>4.340613768316265</v>
      </c>
      <c r="E9" s="108">
        <f>INDEX(Muutos!R:R,MATCH(LOOKUP(100000000,Muutos!R:R),Muutos!R:R,0)-12)</f>
        <v>5.359743664433467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145.4</v>
      </c>
      <c r="D10" s="105">
        <f>LOOKUP(100000000,Muutos!U:U)</f>
        <v>5.596505596505581</v>
      </c>
      <c r="E10" s="108">
        <f>INDEX(Muutos!U:U,MATCH(LOOKUP(100000000,Muutos!U:U),Muutos!U:U,0)-12)</f>
        <v>5.561959654178677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170.7</v>
      </c>
      <c r="D11" s="105">
        <f>LOOKUP(100000000,Muutos!X:X)</f>
        <v>8.223062381852554</v>
      </c>
      <c r="E11" s="108">
        <f>INDEX(Muutos!X:X,MATCH(LOOKUP(100000000,Muutos!X:X),Muutos!X:X,0)-12)</f>
        <v>9.156564353881867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142.4</v>
      </c>
      <c r="D12" s="105">
        <f>LOOKUP(100000000,Muutos!AA:AA)</f>
        <v>3.198698834372477</v>
      </c>
      <c r="E12" s="108">
        <f>INDEX(Muutos!AA:AA,MATCH(LOOKUP(100000000,Muutos!AA:AA),Muutos!AA:AA,0)-12)</f>
        <v>3.827751196172256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7"/>
  <sheetViews>
    <sheetView workbookViewId="0" topLeftCell="A1">
      <pane xSplit="2" ySplit="2" topLeftCell="C1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K128" sqref="AK12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</v>
      </c>
      <c r="I3" s="61">
        <v>74.4</v>
      </c>
      <c r="J3" s="61">
        <v>74.3</v>
      </c>
      <c r="K3" s="39"/>
      <c r="L3" s="39">
        <v>44.2</v>
      </c>
      <c r="M3" s="39">
        <v>57.7</v>
      </c>
      <c r="N3" s="39">
        <v>57.1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</v>
      </c>
      <c r="I4" s="60">
        <v>75</v>
      </c>
      <c r="J4" s="60">
        <v>74.5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73.6</v>
      </c>
      <c r="F5" s="34">
        <v>73.8</v>
      </c>
      <c r="G5" s="34"/>
      <c r="H5" s="60">
        <v>73.1</v>
      </c>
      <c r="I5" s="60">
        <v>72.8</v>
      </c>
      <c r="J5" s="60">
        <v>74.8</v>
      </c>
      <c r="K5" s="34"/>
      <c r="L5" s="34">
        <v>51.1</v>
      </c>
      <c r="M5" s="34">
        <v>56.5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67.6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74</v>
      </c>
      <c r="F6" s="34">
        <v>74.4</v>
      </c>
      <c r="G6" s="34"/>
      <c r="H6" s="60">
        <v>70.9</v>
      </c>
      <c r="I6" s="60">
        <v>75.1</v>
      </c>
      <c r="J6" s="60">
        <v>75.1</v>
      </c>
      <c r="K6" s="34"/>
      <c r="L6" s="34">
        <v>46.7</v>
      </c>
      <c r="M6" s="34">
        <v>57.1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86.6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</v>
      </c>
      <c r="G7" s="34"/>
      <c r="H7" s="60">
        <v>75</v>
      </c>
      <c r="I7" s="60">
        <v>76.3</v>
      </c>
      <c r="J7" s="60">
        <v>75.4</v>
      </c>
      <c r="K7" s="34"/>
      <c r="L7" s="34">
        <v>52.1</v>
      </c>
      <c r="M7" s="34">
        <v>57.2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</v>
      </c>
      <c r="I8" s="60">
        <v>81</v>
      </c>
      <c r="J8" s="60">
        <v>75.8</v>
      </c>
      <c r="K8" s="34"/>
      <c r="L8" s="34">
        <v>83.8</v>
      </c>
      <c r="M8" s="34">
        <v>63.4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62.2</v>
      </c>
      <c r="AE8" s="34"/>
      <c r="AF8" s="34">
        <v>73</v>
      </c>
      <c r="AG8" s="34">
        <v>63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79.1</v>
      </c>
      <c r="I9" s="60">
        <v>74.2</v>
      </c>
      <c r="J9" s="60">
        <v>76.2</v>
      </c>
      <c r="K9" s="34"/>
      <c r="L9" s="34">
        <v>60.6</v>
      </c>
      <c r="M9" s="34">
        <v>57.1</v>
      </c>
      <c r="N9" s="34">
        <v>58.4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62.1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76.6</v>
      </c>
      <c r="F10" s="34">
        <v>76.9</v>
      </c>
      <c r="G10" s="34"/>
      <c r="H10" s="60">
        <v>73.9</v>
      </c>
      <c r="I10" s="60">
        <v>76.2</v>
      </c>
      <c r="J10" s="60">
        <v>76.8</v>
      </c>
      <c r="K10" s="34"/>
      <c r="L10" s="34">
        <v>64.4</v>
      </c>
      <c r="M10" s="34">
        <v>59.4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89.2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69.5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76.4</v>
      </c>
      <c r="I11" s="60">
        <v>77.8</v>
      </c>
      <c r="J11" s="60">
        <v>77.4</v>
      </c>
      <c r="K11" s="34"/>
      <c r="L11" s="34">
        <v>68.5</v>
      </c>
      <c r="M11" s="34">
        <v>60.6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71.7</v>
      </c>
      <c r="I12" s="60">
        <v>78.4</v>
      </c>
      <c r="J12" s="60">
        <v>77.9</v>
      </c>
      <c r="K12" s="34"/>
      <c r="L12" s="34">
        <v>62</v>
      </c>
      <c r="M12" s="34">
        <v>59.6</v>
      </c>
      <c r="N12" s="34">
        <v>59.9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63.3</v>
      </c>
      <c r="AE12" s="34"/>
      <c r="AF12" s="34">
        <v>59.5</v>
      </c>
      <c r="AG12" s="34">
        <v>63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59.7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79.5</v>
      </c>
      <c r="I14" s="60">
        <v>78.8</v>
      </c>
      <c r="J14" s="60">
        <v>78.5</v>
      </c>
      <c r="K14" s="34"/>
      <c r="L14" s="34">
        <v>71.7</v>
      </c>
      <c r="M14" s="34">
        <v>63.2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78.6</v>
      </c>
      <c r="G15" s="39">
        <v>7.3</v>
      </c>
      <c r="H15" s="61">
        <v>74.3</v>
      </c>
      <c r="I15" s="61">
        <v>78.6</v>
      </c>
      <c r="J15" s="61">
        <v>78.5</v>
      </c>
      <c r="K15" s="39">
        <v>8.144796380090485</v>
      </c>
      <c r="L15" s="39">
        <v>47.8</v>
      </c>
      <c r="M15" s="39">
        <v>61.4</v>
      </c>
      <c r="N15" s="39">
        <v>60.9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6</v>
      </c>
      <c r="H16" s="60">
        <v>75.8</v>
      </c>
      <c r="I16" s="60">
        <v>76.8</v>
      </c>
      <c r="J16" s="60">
        <v>78.5</v>
      </c>
      <c r="K16" s="68">
        <v>10.722100656455138</v>
      </c>
      <c r="L16" s="34">
        <v>50.6</v>
      </c>
      <c r="M16" s="34">
        <v>60.8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</v>
      </c>
      <c r="H17" s="60">
        <v>77.7</v>
      </c>
      <c r="I17" s="60">
        <v>78.7</v>
      </c>
      <c r="J17" s="60">
        <v>78.6</v>
      </c>
      <c r="K17" s="68">
        <v>8.219178082191773</v>
      </c>
      <c r="L17" s="34">
        <v>55.3</v>
      </c>
      <c r="M17" s="34">
        <v>62.1</v>
      </c>
      <c r="N17" s="34">
        <v>62.4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6.4</v>
      </c>
      <c r="D18" s="34">
        <v>76.2</v>
      </c>
      <c r="E18" s="34">
        <v>78.6</v>
      </c>
      <c r="F18" s="34">
        <v>79.5</v>
      </c>
      <c r="G18" s="68">
        <v>6.5</v>
      </c>
      <c r="H18" s="60">
        <v>75.6</v>
      </c>
      <c r="I18" s="60">
        <v>79</v>
      </c>
      <c r="J18" s="60">
        <v>78.9</v>
      </c>
      <c r="K18" s="68">
        <v>11.13490364025695</v>
      </c>
      <c r="L18" s="34">
        <v>51.9</v>
      </c>
      <c r="M18" s="34">
        <v>62.8</v>
      </c>
      <c r="N18" s="34">
        <v>63.3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84.1</v>
      </c>
      <c r="V18" s="34">
        <v>84.6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8.9</v>
      </c>
      <c r="H19" s="60">
        <v>81.6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64.2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</v>
      </c>
      <c r="H20" s="60">
        <v>104.4</v>
      </c>
      <c r="I20" s="60">
        <v>85.4</v>
      </c>
      <c r="J20" s="60">
        <v>79.6</v>
      </c>
      <c r="K20" s="68">
        <v>-0.4773269689737369</v>
      </c>
      <c r="L20" s="34">
        <v>83.4</v>
      </c>
      <c r="M20" s="34">
        <v>68.8</v>
      </c>
      <c r="N20" s="34">
        <v>65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82.6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</v>
      </c>
      <c r="H21" s="60">
        <v>86.3</v>
      </c>
      <c r="I21" s="60">
        <v>79.4</v>
      </c>
      <c r="J21" s="60">
        <v>80</v>
      </c>
      <c r="K21" s="68">
        <v>15.841584158415845</v>
      </c>
      <c r="L21" s="34">
        <v>70.2</v>
      </c>
      <c r="M21" s="34">
        <v>65.2</v>
      </c>
      <c r="N21" s="34">
        <v>65.6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9</v>
      </c>
      <c r="H22" s="60">
        <v>80.5</v>
      </c>
      <c r="I22" s="60">
        <v>80.4</v>
      </c>
      <c r="J22" s="60">
        <v>80.5</v>
      </c>
      <c r="K22" s="68">
        <v>17.857142857142854</v>
      </c>
      <c r="L22" s="34">
        <v>75.9</v>
      </c>
      <c r="M22" s="34">
        <v>66</v>
      </c>
      <c r="N22" s="34">
        <v>66.2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</v>
      </c>
      <c r="H23" s="60">
        <v>75.5</v>
      </c>
      <c r="I23" s="60">
        <v>80.9</v>
      </c>
      <c r="J23" s="60">
        <v>81</v>
      </c>
      <c r="K23" s="68">
        <v>1.167883211678828</v>
      </c>
      <c r="L23" s="34">
        <v>69.3</v>
      </c>
      <c r="M23" s="34">
        <v>66.1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</v>
      </c>
      <c r="H24" s="60">
        <v>76.9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66.6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74.9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83.3</v>
      </c>
      <c r="F25" s="34">
        <v>81.8</v>
      </c>
      <c r="G25" s="68">
        <v>7</v>
      </c>
      <c r="H25" s="60">
        <v>77.7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69.5</v>
      </c>
      <c r="N25" s="34">
        <v>68.2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80.1</v>
      </c>
      <c r="F26" s="34">
        <v>82.1</v>
      </c>
      <c r="G26" s="68">
        <v>-0.6</v>
      </c>
      <c r="H26" s="60">
        <v>79</v>
      </c>
      <c r="I26" s="60">
        <v>81.2</v>
      </c>
      <c r="J26" s="60">
        <v>82.2</v>
      </c>
      <c r="K26" s="68">
        <v>3.3472803347280213</v>
      </c>
      <c r="L26" s="34">
        <v>74.1</v>
      </c>
      <c r="M26" s="34">
        <v>69.7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</v>
      </c>
      <c r="H27" s="61">
        <v>82.2</v>
      </c>
      <c r="I27" s="61">
        <v>83.4</v>
      </c>
      <c r="J27" s="61">
        <v>82.5</v>
      </c>
      <c r="K27" s="39">
        <v>19.246861924686197</v>
      </c>
      <c r="L27" s="39">
        <v>57</v>
      </c>
      <c r="M27" s="39">
        <v>68.2</v>
      </c>
      <c r="N27" s="39">
        <v>69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90.5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80.9</v>
      </c>
      <c r="F29" s="34">
        <v>82.6</v>
      </c>
      <c r="G29" s="68">
        <v>0.6</v>
      </c>
      <c r="H29" s="60">
        <v>78.2</v>
      </c>
      <c r="I29" s="60">
        <v>81.8</v>
      </c>
      <c r="J29" s="60">
        <v>83.3</v>
      </c>
      <c r="K29" s="68">
        <v>5.063291139240515</v>
      </c>
      <c r="L29" s="34">
        <v>58.1</v>
      </c>
      <c r="M29" s="34">
        <v>68.9</v>
      </c>
      <c r="N29" s="34">
        <v>69.1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76.3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7.1</v>
      </c>
      <c r="H30" s="60">
        <v>80.9</v>
      </c>
      <c r="I30" s="60">
        <v>84.3</v>
      </c>
      <c r="J30" s="60">
        <v>84</v>
      </c>
      <c r="K30" s="68">
        <v>11.560693641618498</v>
      </c>
      <c r="L30" s="34">
        <v>57.9</v>
      </c>
      <c r="M30" s="34">
        <v>69.5</v>
      </c>
      <c r="N30" s="34">
        <v>69.4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81.3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77.9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83.5</v>
      </c>
      <c r="G31" s="68">
        <v>5.2</v>
      </c>
      <c r="H31" s="60">
        <v>85.9</v>
      </c>
      <c r="I31" s="60">
        <v>84.1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70.2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0.8</v>
      </c>
      <c r="H32" s="60">
        <v>105.2</v>
      </c>
      <c r="I32" s="60">
        <v>86.2</v>
      </c>
      <c r="J32" s="60">
        <v>85.7</v>
      </c>
      <c r="K32" s="68">
        <v>-2.637889688249404</v>
      </c>
      <c r="L32" s="34">
        <v>81.2</v>
      </c>
      <c r="M32" s="34">
        <v>67.3</v>
      </c>
      <c r="N32" s="34">
        <v>71.4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78.4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11.1</v>
      </c>
      <c r="H33" s="60">
        <v>95.8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73.9</v>
      </c>
      <c r="N33" s="34">
        <v>72.7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6.5</v>
      </c>
      <c r="H34" s="60">
        <v>85.8</v>
      </c>
      <c r="I34" s="60">
        <v>86.9</v>
      </c>
      <c r="J34" s="60">
        <v>86.5</v>
      </c>
      <c r="K34" s="68">
        <v>9.617918313570483</v>
      </c>
      <c r="L34" s="34">
        <v>83.2</v>
      </c>
      <c r="M34" s="34">
        <v>74.3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</v>
      </c>
      <c r="H35" s="60">
        <v>81.3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74.5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8.6</v>
      </c>
      <c r="H36" s="60">
        <v>83.4</v>
      </c>
      <c r="I36" s="60">
        <v>86</v>
      </c>
      <c r="J36" s="60">
        <v>86.7</v>
      </c>
      <c r="K36" s="68">
        <v>21.89265536723164</v>
      </c>
      <c r="L36" s="34">
        <v>86.3</v>
      </c>
      <c r="M36" s="34">
        <v>76.5</v>
      </c>
      <c r="N36" s="34">
        <v>75.3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80.8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84.9</v>
      </c>
      <c r="F37" s="34">
        <v>85.7</v>
      </c>
      <c r="G37" s="68">
        <v>1</v>
      </c>
      <c r="H37" s="60">
        <v>78.5</v>
      </c>
      <c r="I37" s="60">
        <v>87.3</v>
      </c>
      <c r="J37" s="60">
        <v>87.1</v>
      </c>
      <c r="K37" s="68">
        <v>0.40540540540540154</v>
      </c>
      <c r="L37" s="34">
        <v>74.3</v>
      </c>
      <c r="M37" s="34">
        <v>75.6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80.4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84.8</v>
      </c>
      <c r="F38" s="34">
        <v>86.2</v>
      </c>
      <c r="G38" s="68">
        <v>8.3</v>
      </c>
      <c r="H38" s="60">
        <v>85.6</v>
      </c>
      <c r="I38" s="60">
        <v>86</v>
      </c>
      <c r="J38" s="60">
        <v>87.8</v>
      </c>
      <c r="K38" s="68">
        <v>8.097165991902834</v>
      </c>
      <c r="L38" s="34">
        <v>80.1</v>
      </c>
      <c r="M38" s="34">
        <v>74.5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5</v>
      </c>
      <c r="H39" s="61">
        <v>86.3</v>
      </c>
      <c r="I39" s="61">
        <v>89</v>
      </c>
      <c r="J39" s="61">
        <v>88.7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82.9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87.6</v>
      </c>
      <c r="G40" s="68">
        <v>7.7</v>
      </c>
      <c r="H40" s="60">
        <v>85.5</v>
      </c>
      <c r="I40" s="60">
        <v>89.8</v>
      </c>
      <c r="J40" s="60">
        <v>89.6</v>
      </c>
      <c r="K40" s="68">
        <v>14.928057553956828</v>
      </c>
      <c r="L40" s="34">
        <v>63.9</v>
      </c>
      <c r="M40" s="34">
        <v>79.1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84.5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8.5</v>
      </c>
      <c r="D41" s="34">
        <v>85.5</v>
      </c>
      <c r="E41" s="34">
        <v>87.2</v>
      </c>
      <c r="F41" s="34">
        <v>88.1</v>
      </c>
      <c r="G41" s="68">
        <v>12.5</v>
      </c>
      <c r="H41" s="60">
        <v>87.9</v>
      </c>
      <c r="I41" s="60">
        <v>90.9</v>
      </c>
      <c r="J41" s="60">
        <v>90.1</v>
      </c>
      <c r="K41" s="68">
        <v>15.318416523235797</v>
      </c>
      <c r="L41" s="34">
        <v>67</v>
      </c>
      <c r="M41" s="34">
        <v>79</v>
      </c>
      <c r="N41" s="34">
        <v>78.8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80</v>
      </c>
      <c r="V41" s="34">
        <v>85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11.6</v>
      </c>
      <c r="H42" s="60">
        <v>90.3</v>
      </c>
      <c r="I42" s="60">
        <v>93.8</v>
      </c>
      <c r="J42" s="60">
        <v>90.3</v>
      </c>
      <c r="K42" s="68">
        <v>24.69775474956823</v>
      </c>
      <c r="L42" s="34">
        <v>72.2</v>
      </c>
      <c r="M42" s="34">
        <v>84.9</v>
      </c>
      <c r="N42" s="34">
        <v>79.6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87.7</v>
      </c>
      <c r="V42" s="34">
        <v>85.4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</v>
      </c>
      <c r="H43" s="60">
        <v>89.1</v>
      </c>
      <c r="I43" s="60">
        <v>88.5</v>
      </c>
      <c r="J43" s="60">
        <v>90.3</v>
      </c>
      <c r="K43" s="68">
        <v>7.142857142857152</v>
      </c>
      <c r="L43" s="34">
        <v>73.5</v>
      </c>
      <c r="M43" s="34">
        <v>75.9</v>
      </c>
      <c r="N43" s="34">
        <v>80.2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85.9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</v>
      </c>
      <c r="H44" s="60">
        <v>110.3</v>
      </c>
      <c r="I44" s="60">
        <v>89.7</v>
      </c>
      <c r="J44" s="60">
        <v>90.2</v>
      </c>
      <c r="K44" s="68">
        <v>11.576354679802945</v>
      </c>
      <c r="L44" s="34">
        <v>90.6</v>
      </c>
      <c r="M44" s="34">
        <v>74.5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86.4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</v>
      </c>
      <c r="F45" s="34">
        <v>89.2</v>
      </c>
      <c r="G45" s="68">
        <v>12.9</v>
      </c>
      <c r="H45" s="60">
        <v>108.2</v>
      </c>
      <c r="I45" s="60">
        <v>94.7</v>
      </c>
      <c r="J45" s="60">
        <v>90.2</v>
      </c>
      <c r="K45" s="68">
        <v>24.03965303593555</v>
      </c>
      <c r="L45" s="34">
        <v>100.1</v>
      </c>
      <c r="M45" s="34">
        <v>85.5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87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89.7</v>
      </c>
      <c r="G46" s="68">
        <v>0.2</v>
      </c>
      <c r="H46" s="60">
        <v>85.9</v>
      </c>
      <c r="I46" s="60">
        <v>90.8</v>
      </c>
      <c r="J46" s="60">
        <v>90.4</v>
      </c>
      <c r="K46" s="68">
        <v>3.8461538461538494</v>
      </c>
      <c r="L46" s="34">
        <v>86.4</v>
      </c>
      <c r="M46" s="34">
        <v>82.7</v>
      </c>
      <c r="N46" s="34">
        <v>82.4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87.7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90.4</v>
      </c>
      <c r="F47" s="34">
        <v>90.2</v>
      </c>
      <c r="G47" s="68">
        <v>5.8</v>
      </c>
      <c r="H47" s="60">
        <v>86</v>
      </c>
      <c r="I47" s="60">
        <v>90.5</v>
      </c>
      <c r="J47" s="60">
        <v>90.7</v>
      </c>
      <c r="K47" s="68">
        <v>11.210191082802544</v>
      </c>
      <c r="L47" s="34">
        <v>87.3</v>
      </c>
      <c r="M47" s="34">
        <v>83.2</v>
      </c>
      <c r="N47" s="34">
        <v>83.5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88.5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</v>
      </c>
      <c r="H48" s="60">
        <v>87.2</v>
      </c>
      <c r="I48" s="60">
        <v>90.8</v>
      </c>
      <c r="J48" s="60">
        <v>91.1</v>
      </c>
      <c r="K48" s="68">
        <v>9.84936268829664</v>
      </c>
      <c r="L48" s="34">
        <v>94.8</v>
      </c>
      <c r="M48" s="34">
        <v>84.6</v>
      </c>
      <c r="N48" s="34">
        <v>84.5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85.3</v>
      </c>
      <c r="AH48" s="34">
        <v>85.4</v>
      </c>
      <c r="AI48" s="116">
        <v>10.5</v>
      </c>
      <c r="AJ48" s="116">
        <v>85.8</v>
      </c>
      <c r="AK48" s="116">
        <v>89.5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6.5</v>
      </c>
      <c r="D49" s="34">
        <v>85.1</v>
      </c>
      <c r="E49" s="34">
        <v>90.6</v>
      </c>
      <c r="F49" s="34">
        <v>91.1</v>
      </c>
      <c r="G49" s="68">
        <v>5.1</v>
      </c>
      <c r="H49" s="60">
        <v>82.5</v>
      </c>
      <c r="I49" s="60">
        <v>91.7</v>
      </c>
      <c r="J49" s="60">
        <v>91.4</v>
      </c>
      <c r="K49" s="68">
        <v>11.843876177658139</v>
      </c>
      <c r="L49" s="34">
        <v>83.1</v>
      </c>
      <c r="M49" s="34">
        <v>85.2</v>
      </c>
      <c r="N49" s="34">
        <v>85.4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89.6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87.7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92.8</v>
      </c>
      <c r="F50" s="34">
        <v>91.5</v>
      </c>
      <c r="G50" s="68">
        <v>14.4</v>
      </c>
      <c r="H50" s="60">
        <v>97.9</v>
      </c>
      <c r="I50" s="60">
        <v>97.4</v>
      </c>
      <c r="J50" s="60">
        <v>91.7</v>
      </c>
      <c r="K50" s="68">
        <v>20.59925093632959</v>
      </c>
      <c r="L50" s="34">
        <v>96.6</v>
      </c>
      <c r="M50" s="34">
        <v>89.9</v>
      </c>
      <c r="N50" s="34">
        <v>86.1</v>
      </c>
      <c r="O50" s="34">
        <v>9</v>
      </c>
      <c r="P50" s="34">
        <v>94.5</v>
      </c>
      <c r="Q50" s="34">
        <v>91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90.2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</v>
      </c>
      <c r="H51" s="61">
        <v>83.5</v>
      </c>
      <c r="I51" s="61">
        <v>88.2</v>
      </c>
      <c r="J51" s="61">
        <v>92</v>
      </c>
      <c r="K51" s="39">
        <v>5.956112852664573</v>
      </c>
      <c r="L51" s="39">
        <v>67.6</v>
      </c>
      <c r="M51" s="39">
        <v>82.3</v>
      </c>
      <c r="N51" s="39">
        <v>86.6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91.6</v>
      </c>
      <c r="F52" s="34">
        <v>92</v>
      </c>
      <c r="G52" s="68">
        <v>2.4</v>
      </c>
      <c r="H52" s="60">
        <v>87.6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86.2</v>
      </c>
      <c r="N52" s="34">
        <v>86.8</v>
      </c>
      <c r="O52" s="34">
        <v>6.5</v>
      </c>
      <c r="P52" s="34">
        <v>88.7</v>
      </c>
      <c r="Q52" s="34">
        <v>91.6</v>
      </c>
      <c r="R52" s="34">
        <v>91.9</v>
      </c>
      <c r="S52" s="34">
        <v>6.5</v>
      </c>
      <c r="T52" s="34">
        <v>88.7</v>
      </c>
      <c r="U52" s="34">
        <v>89.7</v>
      </c>
      <c r="V52" s="34">
        <v>90.2</v>
      </c>
      <c r="W52" s="34">
        <v>1.3</v>
      </c>
      <c r="X52" s="34">
        <v>90.1</v>
      </c>
      <c r="Y52" s="34">
        <v>95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5.9</v>
      </c>
      <c r="H53" s="60">
        <v>93.1</v>
      </c>
      <c r="I53" s="60">
        <v>93.7</v>
      </c>
      <c r="J53" s="60">
        <v>92.5</v>
      </c>
      <c r="K53" s="68">
        <v>14.328358208955216</v>
      </c>
      <c r="L53" s="34">
        <v>76.6</v>
      </c>
      <c r="M53" s="34">
        <v>88.1</v>
      </c>
      <c r="N53" s="34">
        <v>87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89.8</v>
      </c>
      <c r="V53" s="34">
        <v>90.4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93.5</v>
      </c>
      <c r="F54" s="34">
        <v>92.5</v>
      </c>
      <c r="G54" s="68">
        <v>0.6</v>
      </c>
      <c r="H54" s="60">
        <v>90.8</v>
      </c>
      <c r="I54" s="60">
        <v>91.2</v>
      </c>
      <c r="J54" s="60">
        <v>92.6</v>
      </c>
      <c r="K54" s="68">
        <v>9.141274238227139</v>
      </c>
      <c r="L54" s="34">
        <v>78.8</v>
      </c>
      <c r="M54" s="34">
        <v>86.5</v>
      </c>
      <c r="N54" s="34">
        <v>87.1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95.6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92.8</v>
      </c>
      <c r="G55" s="68">
        <v>2.3</v>
      </c>
      <c r="H55" s="60">
        <v>91.1</v>
      </c>
      <c r="I55" s="60">
        <v>94.1</v>
      </c>
      <c r="J55" s="60">
        <v>92.8</v>
      </c>
      <c r="K55" s="68">
        <v>10.34013605442176</v>
      </c>
      <c r="L55" s="34">
        <v>81.1</v>
      </c>
      <c r="M55" s="34">
        <v>88.4</v>
      </c>
      <c r="N55" s="34">
        <v>87.4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90.7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89.9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</v>
      </c>
      <c r="G56" s="68">
        <v>3</v>
      </c>
      <c r="H56" s="60">
        <v>113.5</v>
      </c>
      <c r="I56" s="60">
        <v>92.1</v>
      </c>
      <c r="J56" s="60">
        <v>93.1</v>
      </c>
      <c r="K56" s="68">
        <v>15.231788079470213</v>
      </c>
      <c r="L56" s="34">
        <v>104.4</v>
      </c>
      <c r="M56" s="34">
        <v>85.6</v>
      </c>
      <c r="N56" s="34">
        <v>87.8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92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97.7</v>
      </c>
      <c r="F57" s="34">
        <v>93.4</v>
      </c>
      <c r="G57" s="68">
        <v>2.2</v>
      </c>
      <c r="H57" s="60">
        <v>110.6</v>
      </c>
      <c r="I57" s="60">
        <v>97.4</v>
      </c>
      <c r="J57" s="60">
        <v>93.4</v>
      </c>
      <c r="K57" s="68">
        <v>11.388611388611395</v>
      </c>
      <c r="L57" s="34">
        <v>111.5</v>
      </c>
      <c r="M57" s="34">
        <v>94.7</v>
      </c>
      <c r="N57" s="34">
        <v>88.4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96.8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93.1</v>
      </c>
      <c r="F58" s="34">
        <v>93.9</v>
      </c>
      <c r="G58" s="68">
        <v>3.9</v>
      </c>
      <c r="H58" s="60">
        <v>89.3</v>
      </c>
      <c r="I58" s="60">
        <v>94.4</v>
      </c>
      <c r="J58" s="60">
        <v>93.9</v>
      </c>
      <c r="K58" s="68">
        <v>6.712962962962959</v>
      </c>
      <c r="L58" s="34">
        <v>92.2</v>
      </c>
      <c r="M58" s="34">
        <v>89.1</v>
      </c>
      <c r="N58" s="34">
        <v>89.3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93.8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</v>
      </c>
      <c r="H59" s="60">
        <v>90.3</v>
      </c>
      <c r="I59" s="60">
        <v>94.2</v>
      </c>
      <c r="J59" s="60">
        <v>94.4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93.4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</v>
      </c>
      <c r="H60" s="60">
        <v>89.6</v>
      </c>
      <c r="I60" s="60">
        <v>95.1</v>
      </c>
      <c r="J60" s="60">
        <v>95.1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95.7</v>
      </c>
      <c r="R60" s="34">
        <v>95.9</v>
      </c>
      <c r="S60" s="34">
        <v>3.9</v>
      </c>
      <c r="T60" s="34">
        <v>85.4</v>
      </c>
      <c r="U60" s="34">
        <v>93.1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93.3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94.4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4.9</v>
      </c>
      <c r="D61" s="34">
        <v>89.3</v>
      </c>
      <c r="E61" s="34">
        <v>95</v>
      </c>
      <c r="F61" s="34">
        <v>95.6</v>
      </c>
      <c r="G61" s="68">
        <v>4.6</v>
      </c>
      <c r="H61" s="60">
        <v>86.2</v>
      </c>
      <c r="I61" s="60">
        <v>94.9</v>
      </c>
      <c r="J61" s="60">
        <v>95.6</v>
      </c>
      <c r="K61" s="68">
        <v>8.54392298435621</v>
      </c>
      <c r="L61" s="34">
        <v>90.2</v>
      </c>
      <c r="M61" s="34">
        <v>91.9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94.8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4.7</v>
      </c>
      <c r="D62" s="34">
        <v>99.5</v>
      </c>
      <c r="E62" s="34">
        <v>97.4</v>
      </c>
      <c r="F62" s="34">
        <v>96.1</v>
      </c>
      <c r="G62" s="68">
        <v>4.5</v>
      </c>
      <c r="H62" s="60">
        <v>102.3</v>
      </c>
      <c r="I62" s="60">
        <v>97.2</v>
      </c>
      <c r="J62" s="60">
        <v>96</v>
      </c>
      <c r="K62" s="68">
        <v>10.24844720496895</v>
      </c>
      <c r="L62" s="34">
        <v>106.5</v>
      </c>
      <c r="M62" s="34">
        <v>94.1</v>
      </c>
      <c r="N62" s="34">
        <v>93.7</v>
      </c>
      <c r="O62" s="34">
        <v>6.5</v>
      </c>
      <c r="P62" s="34">
        <v>100.6</v>
      </c>
      <c r="Q62" s="34">
        <v>97.1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4.3</v>
      </c>
      <c r="H63" s="61">
        <v>87.1</v>
      </c>
      <c r="I63" s="61">
        <v>96.7</v>
      </c>
      <c r="J63" s="61">
        <v>96.3</v>
      </c>
      <c r="K63" s="39">
        <v>10.355029585798817</v>
      </c>
      <c r="L63" s="39">
        <v>74.6</v>
      </c>
      <c r="M63" s="39">
        <v>96</v>
      </c>
      <c r="N63" s="39">
        <v>94.8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97.6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95.3</v>
      </c>
      <c r="AI63" s="115">
        <v>8</v>
      </c>
      <c r="AJ63" s="115">
        <v>88.5</v>
      </c>
      <c r="AK63" s="115">
        <v>95.9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</v>
      </c>
      <c r="F64" s="34">
        <v>97.1</v>
      </c>
      <c r="G64" s="68">
        <v>7.3</v>
      </c>
      <c r="H64" s="60">
        <v>94</v>
      </c>
      <c r="I64" s="60">
        <v>95.9</v>
      </c>
      <c r="J64" s="60">
        <v>96.6</v>
      </c>
      <c r="K64" s="68">
        <v>13.513513513513514</v>
      </c>
      <c r="L64" s="34">
        <v>79.8</v>
      </c>
      <c r="M64" s="34">
        <v>94.8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96.7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</v>
      </c>
      <c r="H65" s="60">
        <v>101.2</v>
      </c>
      <c r="I65" s="60">
        <v>96.6</v>
      </c>
      <c r="J65" s="60">
        <v>96.9</v>
      </c>
      <c r="K65" s="68">
        <v>18.276762402088774</v>
      </c>
      <c r="L65" s="34">
        <v>90.6</v>
      </c>
      <c r="M65" s="34">
        <v>95.8</v>
      </c>
      <c r="N65" s="34">
        <v>97.3</v>
      </c>
      <c r="O65" s="34">
        <v>7.7</v>
      </c>
      <c r="P65" s="34">
        <v>99</v>
      </c>
      <c r="Q65" s="34">
        <v>99.8</v>
      </c>
      <c r="R65" s="34">
        <v>98.2</v>
      </c>
      <c r="S65" s="34">
        <v>22.2</v>
      </c>
      <c r="T65" s="34">
        <v>115.3</v>
      </c>
      <c r="U65" s="34">
        <v>108.3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97.8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97.4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96.6</v>
      </c>
      <c r="F66" s="34">
        <v>98</v>
      </c>
      <c r="G66" s="68">
        <v>0.3</v>
      </c>
      <c r="H66" s="60">
        <v>91</v>
      </c>
      <c r="I66" s="60">
        <v>97.4</v>
      </c>
      <c r="J66" s="60">
        <v>97.4</v>
      </c>
      <c r="K66" s="68">
        <v>7.4873096446700576</v>
      </c>
      <c r="L66" s="34">
        <v>84.7</v>
      </c>
      <c r="M66" s="34">
        <v>100.2</v>
      </c>
      <c r="N66" s="34">
        <v>98.4</v>
      </c>
      <c r="O66" s="34">
        <v>5.2</v>
      </c>
      <c r="P66" s="34">
        <v>95.2</v>
      </c>
      <c r="Q66" s="34">
        <v>98.2</v>
      </c>
      <c r="R66" s="34">
        <v>98.9</v>
      </c>
      <c r="S66" s="34">
        <v>2.7</v>
      </c>
      <c r="T66" s="34">
        <v>100.9</v>
      </c>
      <c r="U66" s="34">
        <v>97.4</v>
      </c>
      <c r="V66" s="34">
        <v>97.5</v>
      </c>
      <c r="W66" s="34">
        <v>3.7</v>
      </c>
      <c r="X66" s="34">
        <v>95.8</v>
      </c>
      <c r="Y66" s="34">
        <v>98.4</v>
      </c>
      <c r="Z66" s="34">
        <v>98.9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98.8</v>
      </c>
      <c r="F67" s="34">
        <v>98.5</v>
      </c>
      <c r="G67" s="68">
        <v>6.5</v>
      </c>
      <c r="H67" s="60">
        <v>97.1</v>
      </c>
      <c r="I67" s="60">
        <v>98</v>
      </c>
      <c r="J67" s="60">
        <v>98.1</v>
      </c>
      <c r="K67" s="68">
        <v>14.426633785450067</v>
      </c>
      <c r="L67" s="34">
        <v>92.8</v>
      </c>
      <c r="M67" s="34">
        <v>99.3</v>
      </c>
      <c r="N67" s="34">
        <v>99.2</v>
      </c>
      <c r="O67" s="34">
        <v>7.2</v>
      </c>
      <c r="P67" s="34">
        <v>102.2</v>
      </c>
      <c r="Q67" s="34">
        <v>99.7</v>
      </c>
      <c r="R67" s="34">
        <v>99.6</v>
      </c>
      <c r="S67" s="34">
        <v>7.4</v>
      </c>
      <c r="T67" s="34">
        <v>100.4</v>
      </c>
      <c r="U67" s="34">
        <v>98.2</v>
      </c>
      <c r="V67" s="34">
        <v>98.1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99.4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99</v>
      </c>
      <c r="G68" s="68">
        <v>16.5</v>
      </c>
      <c r="H68" s="60">
        <v>132.3</v>
      </c>
      <c r="I68" s="60">
        <v>103.2</v>
      </c>
      <c r="J68" s="60">
        <v>99</v>
      </c>
      <c r="K68" s="68">
        <v>26.245210727969354</v>
      </c>
      <c r="L68" s="34">
        <v>131.8</v>
      </c>
      <c r="M68" s="34">
        <v>100.5</v>
      </c>
      <c r="N68" s="34">
        <v>99.8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</v>
      </c>
      <c r="V68" s="34">
        <v>98.6</v>
      </c>
      <c r="W68" s="34">
        <v>6.9</v>
      </c>
      <c r="X68" s="34">
        <v>113</v>
      </c>
      <c r="Y68" s="34">
        <v>100.2</v>
      </c>
      <c r="Z68" s="34">
        <v>100</v>
      </c>
      <c r="AA68" s="34">
        <v>10.3</v>
      </c>
      <c r="AB68" s="34">
        <v>118.9</v>
      </c>
      <c r="AC68" s="34">
        <v>101.7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99.7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99.2</v>
      </c>
      <c r="F69" s="34">
        <v>99.5</v>
      </c>
      <c r="G69" s="68">
        <v>-3</v>
      </c>
      <c r="H69" s="60">
        <v>107.2</v>
      </c>
      <c r="I69" s="60">
        <v>100</v>
      </c>
      <c r="J69" s="60">
        <v>99.8</v>
      </c>
      <c r="K69" s="68">
        <v>-2.0627802690582935</v>
      </c>
      <c r="L69" s="34">
        <v>109.2</v>
      </c>
      <c r="M69" s="34">
        <v>100.2</v>
      </c>
      <c r="N69" s="34">
        <v>100.2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8.5</v>
      </c>
      <c r="H70" s="60">
        <v>96.8</v>
      </c>
      <c r="I70" s="60">
        <v>100.6</v>
      </c>
      <c r="J70" s="60">
        <v>100.5</v>
      </c>
      <c r="K70" s="68">
        <v>12.255965292841644</v>
      </c>
      <c r="L70" s="34">
        <v>103.5</v>
      </c>
      <c r="M70" s="34">
        <v>98.3</v>
      </c>
      <c r="N70" s="34">
        <v>100.6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100.7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103.2</v>
      </c>
      <c r="F71" s="34">
        <v>100.8</v>
      </c>
      <c r="G71" s="68">
        <v>10.8</v>
      </c>
      <c r="H71" s="60">
        <v>100</v>
      </c>
      <c r="I71" s="60">
        <v>101.2</v>
      </c>
      <c r="J71" s="60">
        <v>101.2</v>
      </c>
      <c r="K71" s="68">
        <v>16.91022964509395</v>
      </c>
      <c r="L71" s="34">
        <v>112</v>
      </c>
      <c r="M71" s="34">
        <v>101.9</v>
      </c>
      <c r="N71" s="34">
        <v>101.2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101.2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101.2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</v>
      </c>
      <c r="AK71" s="116">
        <v>102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101.5</v>
      </c>
      <c r="G72" s="68">
        <v>3.4</v>
      </c>
      <c r="H72" s="60">
        <v>92.7</v>
      </c>
      <c r="I72" s="60">
        <v>102.2</v>
      </c>
      <c r="J72" s="60">
        <v>101.8</v>
      </c>
      <c r="K72" s="68">
        <v>4.112337011033094</v>
      </c>
      <c r="L72" s="34">
        <v>103.8</v>
      </c>
      <c r="M72" s="34">
        <v>102.4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99.4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102.9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102.4</v>
      </c>
      <c r="F73" s="34">
        <v>102.5</v>
      </c>
      <c r="G73" s="68">
        <v>8.6</v>
      </c>
      <c r="H73" s="60">
        <v>93.6</v>
      </c>
      <c r="I73" s="60">
        <v>101.6</v>
      </c>
      <c r="J73" s="60">
        <v>102.6</v>
      </c>
      <c r="K73" s="68">
        <v>12.084257206208415</v>
      </c>
      <c r="L73" s="34">
        <v>101.1</v>
      </c>
      <c r="M73" s="34">
        <v>102.2</v>
      </c>
      <c r="N73" s="34">
        <v>104.1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103.3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103.7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6.3</v>
      </c>
      <c r="D74" s="34">
        <v>105.8</v>
      </c>
      <c r="E74" s="34">
        <v>103.9</v>
      </c>
      <c r="F74" s="34">
        <v>103.4</v>
      </c>
      <c r="G74" s="68">
        <v>4.7</v>
      </c>
      <c r="H74" s="60">
        <v>107</v>
      </c>
      <c r="I74" s="60">
        <v>103.7</v>
      </c>
      <c r="J74" s="60">
        <v>103.6</v>
      </c>
      <c r="K74" s="68">
        <v>9.10798122065728</v>
      </c>
      <c r="L74" s="34">
        <v>116.2</v>
      </c>
      <c r="M74" s="34">
        <v>106.1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102.8</v>
      </c>
      <c r="AD74" s="34">
        <v>102.1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103.5</v>
      </c>
      <c r="F75" s="39">
        <v>104.3</v>
      </c>
      <c r="G75" s="39">
        <v>8</v>
      </c>
      <c r="H75" s="61">
        <v>94</v>
      </c>
      <c r="I75" s="61">
        <v>103.4</v>
      </c>
      <c r="J75" s="61">
        <v>104.5</v>
      </c>
      <c r="K75" s="39">
        <v>15.41554959785523</v>
      </c>
      <c r="L75" s="39">
        <v>86.1</v>
      </c>
      <c r="M75" s="39">
        <v>109.1</v>
      </c>
      <c r="N75" s="39">
        <v>107.4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98.8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101.5</v>
      </c>
      <c r="AD75" s="39">
        <v>102.6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8.9</v>
      </c>
      <c r="D76" s="34">
        <v>100.4</v>
      </c>
      <c r="E76" s="34">
        <v>106</v>
      </c>
      <c r="F76" s="34">
        <v>105</v>
      </c>
      <c r="G76" s="68">
        <v>7.6</v>
      </c>
      <c r="H76" s="60">
        <v>101.1</v>
      </c>
      <c r="I76" s="60">
        <v>106.5</v>
      </c>
      <c r="J76" s="60">
        <v>105.3</v>
      </c>
      <c r="K76" s="68">
        <v>12.907268170426061</v>
      </c>
      <c r="L76" s="34">
        <v>90.1</v>
      </c>
      <c r="M76" s="34">
        <v>109</v>
      </c>
      <c r="N76" s="34">
        <v>108.5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104.9</v>
      </c>
      <c r="Z76" s="34">
        <v>103.3</v>
      </c>
      <c r="AA76" s="34">
        <v>6</v>
      </c>
      <c r="AB76" s="34">
        <v>97</v>
      </c>
      <c r="AC76" s="34">
        <v>103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106.6</v>
      </c>
      <c r="F77" s="34">
        <v>105.5</v>
      </c>
      <c r="G77" s="68">
        <v>10.2</v>
      </c>
      <c r="H77" s="60">
        <v>111.5</v>
      </c>
      <c r="I77" s="60">
        <v>106.9</v>
      </c>
      <c r="J77" s="60">
        <v>105.7</v>
      </c>
      <c r="K77" s="68">
        <v>15.342163355408395</v>
      </c>
      <c r="L77" s="34">
        <v>104.5</v>
      </c>
      <c r="M77" s="34">
        <v>109.8</v>
      </c>
      <c r="N77" s="34">
        <v>109</v>
      </c>
      <c r="O77" s="34">
        <v>4.6</v>
      </c>
      <c r="P77" s="34">
        <v>103.6</v>
      </c>
      <c r="Q77" s="34">
        <v>104.4</v>
      </c>
      <c r="R77" s="34">
        <v>104.3</v>
      </c>
      <c r="S77" s="34">
        <v>7.9</v>
      </c>
      <c r="T77" s="34">
        <v>124.4</v>
      </c>
      <c r="U77" s="34">
        <v>115.5</v>
      </c>
      <c r="V77" s="34">
        <v>108</v>
      </c>
      <c r="W77" s="34">
        <v>3.7</v>
      </c>
      <c r="X77" s="34">
        <v>100.3</v>
      </c>
      <c r="Y77" s="34">
        <v>103.9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103.6</v>
      </c>
      <c r="AE77" s="34">
        <v>10.4</v>
      </c>
      <c r="AF77" s="34">
        <v>103.3</v>
      </c>
      <c r="AG77" s="34">
        <v>108.3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104.8</v>
      </c>
      <c r="F78" s="34">
        <v>105.8</v>
      </c>
      <c r="G78" s="68">
        <v>8.7</v>
      </c>
      <c r="H78" s="60">
        <v>98.9</v>
      </c>
      <c r="I78" s="60">
        <v>105.4</v>
      </c>
      <c r="J78" s="60">
        <v>105.9</v>
      </c>
      <c r="K78" s="68">
        <v>8.736717827626908</v>
      </c>
      <c r="L78" s="34">
        <v>92.1</v>
      </c>
      <c r="M78" s="34">
        <v>108.3</v>
      </c>
      <c r="N78" s="34">
        <v>109.1</v>
      </c>
      <c r="O78" s="34">
        <v>6.4</v>
      </c>
      <c r="P78" s="34">
        <v>101.3</v>
      </c>
      <c r="Q78" s="34">
        <v>104.5</v>
      </c>
      <c r="R78" s="34">
        <v>104.6</v>
      </c>
      <c r="S78" s="34">
        <v>11.2</v>
      </c>
      <c r="T78" s="34">
        <v>112.3</v>
      </c>
      <c r="U78" s="34">
        <v>107.6</v>
      </c>
      <c r="V78" s="34">
        <v>107.9</v>
      </c>
      <c r="W78" s="34">
        <v>6.1</v>
      </c>
      <c r="X78" s="34">
        <v>101.6</v>
      </c>
      <c r="Y78" s="34">
        <v>104.4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109.7</v>
      </c>
      <c r="AH78" s="34">
        <v>109.3</v>
      </c>
      <c r="AI78" s="116">
        <v>9.8</v>
      </c>
      <c r="AJ78" s="116">
        <v>104.2</v>
      </c>
      <c r="AK78" s="116">
        <v>108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</v>
      </c>
      <c r="F79" s="34">
        <v>106</v>
      </c>
      <c r="G79" s="68">
        <v>8.4</v>
      </c>
      <c r="H79" s="60">
        <v>105.2</v>
      </c>
      <c r="I79" s="60">
        <v>105.3</v>
      </c>
      <c r="J79" s="60">
        <v>105.8</v>
      </c>
      <c r="K79" s="68">
        <v>9.80603448275863</v>
      </c>
      <c r="L79" s="34">
        <v>101.9</v>
      </c>
      <c r="M79" s="34">
        <v>107.4</v>
      </c>
      <c r="N79" s="34">
        <v>108.9</v>
      </c>
      <c r="O79" s="34">
        <v>5.1</v>
      </c>
      <c r="P79" s="34">
        <v>107.4</v>
      </c>
      <c r="Q79" s="34">
        <v>104.6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107.6</v>
      </c>
      <c r="W79" s="34">
        <v>5.2</v>
      </c>
      <c r="X79" s="34">
        <v>102.4</v>
      </c>
      <c r="Y79" s="34">
        <v>104.7</v>
      </c>
      <c r="Z79" s="34">
        <v>105</v>
      </c>
      <c r="AA79" s="34">
        <v>4.8</v>
      </c>
      <c r="AB79" s="34">
        <v>104.7</v>
      </c>
      <c r="AC79" s="34">
        <v>104.4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108.3</v>
      </c>
      <c r="AK79" s="116">
        <v>107.7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110.1</v>
      </c>
      <c r="F80" s="34">
        <v>106.3</v>
      </c>
      <c r="G80" s="68">
        <v>4.7</v>
      </c>
      <c r="H80" s="60">
        <v>138.5</v>
      </c>
      <c r="I80" s="60">
        <v>109</v>
      </c>
      <c r="J80" s="60">
        <v>105.6</v>
      </c>
      <c r="K80" s="68">
        <v>8.042488619119874</v>
      </c>
      <c r="L80" s="34">
        <v>142.4</v>
      </c>
      <c r="M80" s="34">
        <v>109.3</v>
      </c>
      <c r="N80" s="34">
        <v>108.7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</v>
      </c>
      <c r="V80" s="34">
        <v>107.5</v>
      </c>
      <c r="W80" s="34">
        <v>6.8</v>
      </c>
      <c r="X80" s="34">
        <v>120.7</v>
      </c>
      <c r="Y80" s="34">
        <v>106.1</v>
      </c>
      <c r="Z80" s="34">
        <v>105.6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108.6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105.8</v>
      </c>
      <c r="F81" s="34">
        <v>106.6</v>
      </c>
      <c r="G81" s="68">
        <v>5.6</v>
      </c>
      <c r="H81" s="60">
        <v>113.2</v>
      </c>
      <c r="I81" s="60">
        <v>105.5</v>
      </c>
      <c r="J81" s="60">
        <v>105.5</v>
      </c>
      <c r="K81" s="68">
        <v>9.249084249084245</v>
      </c>
      <c r="L81" s="34">
        <v>119.3</v>
      </c>
      <c r="M81" s="34">
        <v>109.5</v>
      </c>
      <c r="N81" s="34">
        <v>108.7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107.9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106.2</v>
      </c>
      <c r="AA81" s="34">
        <v>5</v>
      </c>
      <c r="AB81" s="34">
        <v>113.9</v>
      </c>
      <c r="AC81" s="34">
        <v>105.4</v>
      </c>
      <c r="AD81" s="34">
        <v>106.1</v>
      </c>
      <c r="AE81" s="34">
        <v>10.3</v>
      </c>
      <c r="AF81" s="34">
        <v>116.3</v>
      </c>
      <c r="AG81" s="34">
        <v>109.9</v>
      </c>
      <c r="AH81" s="34">
        <v>111.7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108.7</v>
      </c>
      <c r="F82" s="34">
        <v>107</v>
      </c>
      <c r="G82" s="68">
        <v>8.1</v>
      </c>
      <c r="H82" s="60">
        <v>104.7</v>
      </c>
      <c r="I82" s="60">
        <v>104.9</v>
      </c>
      <c r="J82" s="60">
        <v>105.6</v>
      </c>
      <c r="K82" s="68">
        <v>17.29468599033817</v>
      </c>
      <c r="L82" s="34">
        <v>121.4</v>
      </c>
      <c r="M82" s="34">
        <v>108.9</v>
      </c>
      <c r="N82" s="34">
        <v>108.7</v>
      </c>
      <c r="O82" s="34">
        <v>7.2</v>
      </c>
      <c r="P82" s="34">
        <v>107.8</v>
      </c>
      <c r="Q82" s="34">
        <v>107.5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107.5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106.7</v>
      </c>
      <c r="F83" s="34">
        <v>107.3</v>
      </c>
      <c r="G83" s="68">
        <v>0.3</v>
      </c>
      <c r="H83" s="60">
        <v>100.3</v>
      </c>
      <c r="I83" s="60">
        <v>106.8</v>
      </c>
      <c r="J83" s="60">
        <v>105.8</v>
      </c>
      <c r="K83" s="68">
        <v>-2.5</v>
      </c>
      <c r="L83" s="34">
        <v>109.2</v>
      </c>
      <c r="M83" s="34">
        <v>107.9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107.2</v>
      </c>
      <c r="V83" s="34">
        <v>107.8</v>
      </c>
      <c r="W83" s="34">
        <v>4.7</v>
      </c>
      <c r="X83" s="34">
        <v>99.1</v>
      </c>
      <c r="Y83" s="34">
        <v>105.6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113.8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107.2</v>
      </c>
      <c r="F84" s="34">
        <v>107.5</v>
      </c>
      <c r="G84" s="68">
        <v>4.9</v>
      </c>
      <c r="H84" s="60">
        <v>97.2</v>
      </c>
      <c r="I84" s="60">
        <v>105.4</v>
      </c>
      <c r="J84" s="60">
        <v>105.9</v>
      </c>
      <c r="K84" s="68">
        <v>6.262042389210019</v>
      </c>
      <c r="L84" s="34">
        <v>110.3</v>
      </c>
      <c r="M84" s="34">
        <v>108</v>
      </c>
      <c r="N84" s="34">
        <v>108.4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108.4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106.9</v>
      </c>
      <c r="AE84" s="34">
        <v>12.5</v>
      </c>
      <c r="AF84" s="34">
        <v>108.5</v>
      </c>
      <c r="AG84" s="34">
        <v>115.2</v>
      </c>
      <c r="AH84" s="34">
        <v>115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110.3</v>
      </c>
      <c r="F85" s="34">
        <v>107.6</v>
      </c>
      <c r="G85" s="68">
        <v>8.3</v>
      </c>
      <c r="H85" s="60">
        <v>101.4</v>
      </c>
      <c r="I85" s="60">
        <v>105.9</v>
      </c>
      <c r="J85" s="60">
        <v>105.8</v>
      </c>
      <c r="K85" s="68">
        <v>14.54005934718101</v>
      </c>
      <c r="L85" s="34">
        <v>115.8</v>
      </c>
      <c r="M85" s="34">
        <v>110.5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116.3</v>
      </c>
      <c r="AI85" s="116">
        <v>7.2</v>
      </c>
      <c r="AJ85" s="116">
        <v>105.4</v>
      </c>
      <c r="AK85" s="116">
        <v>110.5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107.7</v>
      </c>
      <c r="G86" s="68">
        <v>-1.4</v>
      </c>
      <c r="H86" s="60">
        <v>105.6</v>
      </c>
      <c r="I86" s="60">
        <v>106.5</v>
      </c>
      <c r="J86" s="60">
        <v>105.7</v>
      </c>
      <c r="K86" s="68">
        <v>-6.282271944922544</v>
      </c>
      <c r="L86" s="34">
        <v>108.9</v>
      </c>
      <c r="M86" s="34">
        <v>106.4</v>
      </c>
      <c r="N86" s="34">
        <v>108.4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106.5</v>
      </c>
      <c r="Z86" s="34">
        <v>108.8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116.7</v>
      </c>
      <c r="AH86" s="34">
        <v>117.4</v>
      </c>
      <c r="AI86" s="116">
        <v>4.5</v>
      </c>
      <c r="AJ86" s="116">
        <v>111.3</v>
      </c>
      <c r="AK86" s="116">
        <v>110.9</v>
      </c>
      <c r="AL86" s="116">
        <v>111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108.4</v>
      </c>
      <c r="F87" s="39">
        <v>107.9</v>
      </c>
      <c r="G87" s="39">
        <v>1.8</v>
      </c>
      <c r="H87" s="61">
        <v>95.7</v>
      </c>
      <c r="I87" s="61">
        <v>105.5</v>
      </c>
      <c r="J87" s="61">
        <v>105.6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107.4</v>
      </c>
      <c r="W87" s="39">
        <v>6.8</v>
      </c>
      <c r="X87" s="39">
        <v>103.5</v>
      </c>
      <c r="Y87" s="39">
        <v>109.6</v>
      </c>
      <c r="Z87" s="39">
        <v>109.1</v>
      </c>
      <c r="AA87" s="39">
        <v>6.8</v>
      </c>
      <c r="AB87" s="39">
        <v>95.8</v>
      </c>
      <c r="AC87" s="39">
        <v>108.4</v>
      </c>
      <c r="AD87" s="39">
        <v>107.8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</v>
      </c>
      <c r="AJ87" s="115">
        <v>104.3</v>
      </c>
      <c r="AK87" s="115">
        <v>111.6</v>
      </c>
      <c r="AL87" s="115">
        <v>111.5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108.3</v>
      </c>
      <c r="G88" s="68">
        <v>-1.4</v>
      </c>
      <c r="H88" s="34">
        <v>99.7</v>
      </c>
      <c r="I88" s="34">
        <v>105.1</v>
      </c>
      <c r="J88" s="34">
        <v>105.6</v>
      </c>
      <c r="K88" s="68">
        <v>2.219755826859046</v>
      </c>
      <c r="L88" s="34">
        <v>92.1</v>
      </c>
      <c r="M88" s="34">
        <v>110.8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109.3</v>
      </c>
      <c r="S88" s="34">
        <v>-11.6</v>
      </c>
      <c r="T88" s="34">
        <v>104.8</v>
      </c>
      <c r="U88" s="34">
        <v>106.9</v>
      </c>
      <c r="V88" s="34">
        <v>107.9</v>
      </c>
      <c r="W88" s="34">
        <v>3.6</v>
      </c>
      <c r="X88" s="34">
        <v>102.3</v>
      </c>
      <c r="Y88" s="34">
        <v>109</v>
      </c>
      <c r="Z88" s="34">
        <v>109.5</v>
      </c>
      <c r="AA88" s="34">
        <v>4.7</v>
      </c>
      <c r="AB88" s="34">
        <v>101.5</v>
      </c>
      <c r="AC88" s="34">
        <v>108.2</v>
      </c>
      <c r="AD88" s="34">
        <v>108.2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111.7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108.5</v>
      </c>
      <c r="F89" s="34">
        <v>108.9</v>
      </c>
      <c r="G89" s="68">
        <v>-2.8</v>
      </c>
      <c r="H89" s="34">
        <v>108.4</v>
      </c>
      <c r="I89" s="34">
        <v>105.3</v>
      </c>
      <c r="J89" s="34">
        <v>105.8</v>
      </c>
      <c r="K89" s="68">
        <v>-1.1483253588516773</v>
      </c>
      <c r="L89" s="34">
        <v>103.3</v>
      </c>
      <c r="M89" s="34">
        <v>110</v>
      </c>
      <c r="N89" s="34">
        <v>110</v>
      </c>
      <c r="O89" s="34">
        <v>4.3</v>
      </c>
      <c r="P89" s="34">
        <v>108.1</v>
      </c>
      <c r="Q89" s="34">
        <v>108.9</v>
      </c>
      <c r="R89" s="34">
        <v>109.7</v>
      </c>
      <c r="S89" s="34">
        <v>-2.9</v>
      </c>
      <c r="T89" s="34">
        <v>120.8</v>
      </c>
      <c r="U89" s="34">
        <v>111.2</v>
      </c>
      <c r="V89" s="34">
        <v>108.5</v>
      </c>
      <c r="W89" s="34">
        <v>5.3</v>
      </c>
      <c r="X89" s="34">
        <v>105.6</v>
      </c>
      <c r="Y89" s="34">
        <v>109.5</v>
      </c>
      <c r="Z89" s="34">
        <v>109.9</v>
      </c>
      <c r="AA89" s="34">
        <v>3.8</v>
      </c>
      <c r="AB89" s="34">
        <v>106.4</v>
      </c>
      <c r="AC89" s="34">
        <v>108.2</v>
      </c>
      <c r="AD89" s="34">
        <v>108.7</v>
      </c>
      <c r="AE89" s="34">
        <v>10.8</v>
      </c>
      <c r="AF89" s="34">
        <v>114.5</v>
      </c>
      <c r="AG89" s="34">
        <v>120</v>
      </c>
      <c r="AH89" s="34">
        <v>120.2</v>
      </c>
      <c r="AI89" s="116">
        <v>4.3</v>
      </c>
      <c r="AJ89" s="116">
        <v>111.4</v>
      </c>
      <c r="AK89" s="116">
        <v>112.2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109.2</v>
      </c>
      <c r="F90" s="34">
        <v>109.4</v>
      </c>
      <c r="G90" s="68">
        <v>2.1</v>
      </c>
      <c r="H90" s="34">
        <v>101</v>
      </c>
      <c r="I90" s="34">
        <v>106.2</v>
      </c>
      <c r="J90" s="34">
        <v>106.2</v>
      </c>
      <c r="K90" s="68">
        <v>2.0629750271444145</v>
      </c>
      <c r="L90" s="34">
        <v>94</v>
      </c>
      <c r="M90" s="34">
        <v>108.7</v>
      </c>
      <c r="N90" s="34">
        <v>110.5</v>
      </c>
      <c r="O90" s="34">
        <v>5.4</v>
      </c>
      <c r="P90" s="34">
        <v>106.8</v>
      </c>
      <c r="Q90" s="34">
        <v>110.2</v>
      </c>
      <c r="R90" s="34">
        <v>110.2</v>
      </c>
      <c r="S90" s="34">
        <v>3.1</v>
      </c>
      <c r="T90" s="34">
        <v>115.7</v>
      </c>
      <c r="U90" s="34">
        <v>110.6</v>
      </c>
      <c r="V90" s="34">
        <v>109.1</v>
      </c>
      <c r="W90" s="34">
        <v>6</v>
      </c>
      <c r="X90" s="34">
        <v>107.7</v>
      </c>
      <c r="Y90" s="34">
        <v>110.7</v>
      </c>
      <c r="Z90" s="34">
        <v>110.3</v>
      </c>
      <c r="AA90" s="34">
        <v>5.2</v>
      </c>
      <c r="AB90" s="34">
        <v>107.7</v>
      </c>
      <c r="AC90" s="34">
        <v>109.3</v>
      </c>
      <c r="AD90" s="34">
        <v>109.2</v>
      </c>
      <c r="AE90" s="34">
        <v>11.9</v>
      </c>
      <c r="AF90" s="34">
        <v>119.5</v>
      </c>
      <c r="AG90" s="34">
        <v>122.7</v>
      </c>
      <c r="AH90" s="34">
        <v>121.2</v>
      </c>
      <c r="AI90" s="116">
        <v>4.5</v>
      </c>
      <c r="AJ90" s="116">
        <v>108.9</v>
      </c>
      <c r="AK90" s="116">
        <v>111.6</v>
      </c>
      <c r="AL90" s="116">
        <v>112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112.4</v>
      </c>
      <c r="F91" s="34">
        <v>109.9</v>
      </c>
      <c r="G91" s="68">
        <v>6</v>
      </c>
      <c r="H91" s="34">
        <v>111.6</v>
      </c>
      <c r="I91" s="34">
        <v>106.8</v>
      </c>
      <c r="J91" s="34">
        <v>106.5</v>
      </c>
      <c r="K91" s="68">
        <v>11.874386653581936</v>
      </c>
      <c r="L91" s="34">
        <v>114</v>
      </c>
      <c r="M91" s="34">
        <v>112.4</v>
      </c>
      <c r="N91" s="34">
        <v>110.9</v>
      </c>
      <c r="O91" s="34">
        <v>6.8</v>
      </c>
      <c r="P91" s="34">
        <v>114.7</v>
      </c>
      <c r="Q91" s="34">
        <v>111.5</v>
      </c>
      <c r="R91" s="34">
        <v>110.6</v>
      </c>
      <c r="S91" s="34">
        <v>2.3</v>
      </c>
      <c r="T91" s="34">
        <v>110.7</v>
      </c>
      <c r="U91" s="34">
        <v>109.6</v>
      </c>
      <c r="V91" s="34">
        <v>109.5</v>
      </c>
      <c r="W91" s="34">
        <v>6.4</v>
      </c>
      <c r="X91" s="34">
        <v>109</v>
      </c>
      <c r="Y91" s="34">
        <v>111.4</v>
      </c>
      <c r="Z91" s="34">
        <v>110.7</v>
      </c>
      <c r="AA91" s="34">
        <v>5.6</v>
      </c>
      <c r="AB91" s="34">
        <v>110.5</v>
      </c>
      <c r="AC91" s="34">
        <v>110.5</v>
      </c>
      <c r="AD91" s="34">
        <v>109.6</v>
      </c>
      <c r="AE91" s="34">
        <v>11.3</v>
      </c>
      <c r="AF91" s="34">
        <v>124.6</v>
      </c>
      <c r="AG91" s="34">
        <v>122.4</v>
      </c>
      <c r="AH91" s="34">
        <v>122.1</v>
      </c>
      <c r="AI91" s="116">
        <v>5.6</v>
      </c>
      <c r="AJ91" s="116">
        <v>114.3</v>
      </c>
      <c r="AK91" s="116">
        <v>112.1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110.6</v>
      </c>
      <c r="F92" s="34">
        <v>110.3</v>
      </c>
      <c r="G92" s="68">
        <v>-5.2</v>
      </c>
      <c r="H92" s="34">
        <v>131.4</v>
      </c>
      <c r="I92" s="34">
        <v>108.9</v>
      </c>
      <c r="J92" s="34">
        <v>106.7</v>
      </c>
      <c r="K92" s="68">
        <v>-4.985955056179771</v>
      </c>
      <c r="L92" s="34">
        <v>135.3</v>
      </c>
      <c r="M92" s="34">
        <v>111.9</v>
      </c>
      <c r="N92" s="34">
        <v>110.8</v>
      </c>
      <c r="O92" s="34">
        <v>5.4</v>
      </c>
      <c r="P92" s="34">
        <v>131.4</v>
      </c>
      <c r="Q92" s="34">
        <v>111</v>
      </c>
      <c r="R92" s="34">
        <v>111.1</v>
      </c>
      <c r="S92" s="34">
        <v>2.2</v>
      </c>
      <c r="T92" s="34">
        <v>135.1</v>
      </c>
      <c r="U92" s="34">
        <v>109.1</v>
      </c>
      <c r="V92" s="34">
        <v>109.7</v>
      </c>
      <c r="W92" s="34">
        <v>4.9</v>
      </c>
      <c r="X92" s="34">
        <v>126.6</v>
      </c>
      <c r="Y92" s="34">
        <v>110.3</v>
      </c>
      <c r="Z92" s="34">
        <v>111</v>
      </c>
      <c r="AA92" s="34">
        <v>3.3</v>
      </c>
      <c r="AB92" s="34">
        <v>128.8</v>
      </c>
      <c r="AC92" s="34">
        <v>109.5</v>
      </c>
      <c r="AD92" s="34">
        <v>110</v>
      </c>
      <c r="AE92" s="34">
        <v>9.3</v>
      </c>
      <c r="AF92" s="34">
        <v>143.6</v>
      </c>
      <c r="AG92" s="34">
        <v>122.8</v>
      </c>
      <c r="AH92" s="34">
        <v>123</v>
      </c>
      <c r="AI92" s="116">
        <v>2.2</v>
      </c>
      <c r="AJ92" s="116">
        <v>132.1</v>
      </c>
      <c r="AK92" s="116">
        <v>113.4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110.4</v>
      </c>
      <c r="F93" s="34">
        <v>110.5</v>
      </c>
      <c r="G93" s="68">
        <v>2.6</v>
      </c>
      <c r="H93" s="34">
        <v>116.1</v>
      </c>
      <c r="I93" s="34">
        <v>106.5</v>
      </c>
      <c r="J93" s="34">
        <v>106.9</v>
      </c>
      <c r="K93" s="68">
        <v>2.2632020117351237</v>
      </c>
      <c r="L93" s="34">
        <v>122</v>
      </c>
      <c r="M93" s="34">
        <v>110.1</v>
      </c>
      <c r="N93" s="34">
        <v>110.5</v>
      </c>
      <c r="O93" s="34">
        <v>5.1</v>
      </c>
      <c r="P93" s="34">
        <v>117.5</v>
      </c>
      <c r="Q93" s="34">
        <v>111.1</v>
      </c>
      <c r="R93" s="34">
        <v>111.3</v>
      </c>
      <c r="S93" s="34">
        <v>2.2</v>
      </c>
      <c r="T93" s="34">
        <v>114.8</v>
      </c>
      <c r="U93" s="34">
        <v>109.9</v>
      </c>
      <c r="V93" s="34">
        <v>109.6</v>
      </c>
      <c r="W93" s="34">
        <v>5.8</v>
      </c>
      <c r="X93" s="34">
        <v>140.6</v>
      </c>
      <c r="Y93" s="34">
        <v>111.8</v>
      </c>
      <c r="Z93" s="34">
        <v>111.3</v>
      </c>
      <c r="AA93" s="34">
        <v>4.6</v>
      </c>
      <c r="AB93" s="34">
        <v>119.2</v>
      </c>
      <c r="AC93" s="34">
        <v>110.4</v>
      </c>
      <c r="AD93" s="34">
        <v>110.5</v>
      </c>
      <c r="AE93" s="34">
        <v>12.8</v>
      </c>
      <c r="AF93" s="34">
        <v>131.2</v>
      </c>
      <c r="AG93" s="34">
        <v>123.7</v>
      </c>
      <c r="AH93" s="34">
        <v>123.7</v>
      </c>
      <c r="AI93" s="116">
        <v>4.6</v>
      </c>
      <c r="AJ93" s="116">
        <v>124</v>
      </c>
      <c r="AK93" s="116">
        <v>112.2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110.7</v>
      </c>
      <c r="G94" s="68">
        <v>0.2</v>
      </c>
      <c r="H94" s="34">
        <v>104.9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109.5</v>
      </c>
      <c r="N94" s="34">
        <v>110.1</v>
      </c>
      <c r="O94" s="34">
        <v>4.4</v>
      </c>
      <c r="P94" s="34">
        <v>112.5</v>
      </c>
      <c r="Q94" s="34">
        <v>112</v>
      </c>
      <c r="R94" s="34">
        <v>111.4</v>
      </c>
      <c r="S94" s="34">
        <v>0.2</v>
      </c>
      <c r="T94" s="34">
        <v>99.6</v>
      </c>
      <c r="U94" s="34">
        <v>108.7</v>
      </c>
      <c r="V94" s="34">
        <v>109.4</v>
      </c>
      <c r="W94" s="34">
        <v>3.1</v>
      </c>
      <c r="X94" s="34">
        <v>109</v>
      </c>
      <c r="Y94" s="34">
        <v>111.3</v>
      </c>
      <c r="Z94" s="34">
        <v>111.5</v>
      </c>
      <c r="AA94" s="34">
        <v>4.1</v>
      </c>
      <c r="AB94" s="34">
        <v>104</v>
      </c>
      <c r="AC94" s="34">
        <v>111.1</v>
      </c>
      <c r="AD94" s="34">
        <v>111.1</v>
      </c>
      <c r="AE94" s="34">
        <v>10.1</v>
      </c>
      <c r="AF94" s="34">
        <v>134.9</v>
      </c>
      <c r="AG94" s="34">
        <v>124.5</v>
      </c>
      <c r="AH94" s="34">
        <v>124.6</v>
      </c>
      <c r="AI94" s="116">
        <v>2.7</v>
      </c>
      <c r="AJ94" s="116">
        <v>114.6</v>
      </c>
      <c r="AK94" s="116">
        <v>113.4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110.2</v>
      </c>
      <c r="F95" s="68">
        <v>110.9</v>
      </c>
      <c r="G95" s="68">
        <v>0.6</v>
      </c>
      <c r="H95" s="68">
        <v>100.9</v>
      </c>
      <c r="I95" s="68">
        <v>107</v>
      </c>
      <c r="J95" s="68">
        <v>106.9</v>
      </c>
      <c r="K95" s="68">
        <v>1.1904761904761878</v>
      </c>
      <c r="L95" s="34">
        <v>110.5</v>
      </c>
      <c r="M95" s="34">
        <v>109.9</v>
      </c>
      <c r="N95" s="34">
        <v>109.7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111.9</v>
      </c>
      <c r="AD95" s="34">
        <v>111.7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110.2</v>
      </c>
      <c r="F96" s="68">
        <v>111.2</v>
      </c>
      <c r="G96" s="68">
        <v>1.6</v>
      </c>
      <c r="H96" s="68">
        <v>98.8</v>
      </c>
      <c r="I96" s="68">
        <v>106.5</v>
      </c>
      <c r="J96" s="68">
        <v>107</v>
      </c>
      <c r="K96" s="68">
        <v>1.0879419764279263</v>
      </c>
      <c r="L96" s="34">
        <v>111.5</v>
      </c>
      <c r="M96" s="34">
        <v>108.6</v>
      </c>
      <c r="N96" s="34">
        <v>109.4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112.3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126.4</v>
      </c>
      <c r="AI96" s="116">
        <v>3.1</v>
      </c>
      <c r="AJ96" s="116">
        <v>107.4</v>
      </c>
      <c r="AK96" s="116">
        <v>113.8</v>
      </c>
      <c r="AL96" s="116">
        <v>114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113.3</v>
      </c>
      <c r="F97" s="34">
        <v>111.6</v>
      </c>
      <c r="G97" s="68">
        <v>1.6</v>
      </c>
      <c r="H97" s="34">
        <v>102.9</v>
      </c>
      <c r="I97" s="34">
        <v>108.1</v>
      </c>
      <c r="J97" s="34">
        <v>107.1</v>
      </c>
      <c r="K97" s="68">
        <v>-0.9499136442141575</v>
      </c>
      <c r="L97" s="34">
        <v>114.7</v>
      </c>
      <c r="M97" s="34">
        <v>110.5</v>
      </c>
      <c r="N97" s="34">
        <v>109.6</v>
      </c>
      <c r="O97" s="34">
        <v>3.4</v>
      </c>
      <c r="P97" s="34">
        <v>106.5</v>
      </c>
      <c r="Q97" s="34">
        <v>112.6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112.7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</v>
      </c>
      <c r="AL97" s="116">
        <v>114.3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111.1</v>
      </c>
      <c r="F98" s="34">
        <v>112</v>
      </c>
      <c r="G98" s="68">
        <v>0.3</v>
      </c>
      <c r="H98" s="34">
        <v>105.9</v>
      </c>
      <c r="I98" s="34">
        <v>106.7</v>
      </c>
      <c r="J98" s="34">
        <v>107.2</v>
      </c>
      <c r="K98" s="68">
        <v>1.8365472910927456</v>
      </c>
      <c r="L98" s="34">
        <v>110.9</v>
      </c>
      <c r="M98" s="34">
        <v>109.3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112.9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113.1</v>
      </c>
      <c r="AA98" s="34">
        <v>4.1</v>
      </c>
      <c r="AB98" s="34">
        <v>119.7</v>
      </c>
      <c r="AC98" s="34">
        <v>111.3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116.8</v>
      </c>
      <c r="AL98" s="116">
        <v>114.6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113.1</v>
      </c>
      <c r="F99" s="39">
        <v>112.4</v>
      </c>
      <c r="G99" s="39">
        <v>5.3</v>
      </c>
      <c r="H99" s="39">
        <v>100.8</v>
      </c>
      <c r="I99" s="39">
        <v>107.1</v>
      </c>
      <c r="J99" s="39">
        <v>107.4</v>
      </c>
      <c r="K99" s="39">
        <v>8.912037037037024</v>
      </c>
      <c r="L99" s="39">
        <v>94.1</v>
      </c>
      <c r="M99" s="39">
        <v>110.8</v>
      </c>
      <c r="N99" s="39">
        <v>110.8</v>
      </c>
      <c r="O99" s="39">
        <v>3.9</v>
      </c>
      <c r="P99" s="39">
        <v>108.4</v>
      </c>
      <c r="Q99" s="39">
        <v>113.8</v>
      </c>
      <c r="R99" s="39">
        <v>113.4</v>
      </c>
      <c r="S99" s="39">
        <v>2.3</v>
      </c>
      <c r="T99" s="39">
        <v>105.6</v>
      </c>
      <c r="U99" s="39">
        <v>108.2</v>
      </c>
      <c r="V99" s="39">
        <v>108.9</v>
      </c>
      <c r="W99" s="39">
        <v>4.1</v>
      </c>
      <c r="X99" s="39">
        <v>107.7</v>
      </c>
      <c r="Y99" s="39">
        <v>113.7</v>
      </c>
      <c r="Z99" s="39">
        <v>113.6</v>
      </c>
      <c r="AA99" s="39">
        <v>5.4</v>
      </c>
      <c r="AB99" s="39">
        <v>101.1</v>
      </c>
      <c r="AC99" s="39">
        <v>114.1</v>
      </c>
      <c r="AD99" s="39">
        <v>113.5</v>
      </c>
      <c r="AE99" s="39">
        <v>9.2</v>
      </c>
      <c r="AF99" s="39">
        <v>122</v>
      </c>
      <c r="AG99" s="39">
        <v>129.3</v>
      </c>
      <c r="AH99" s="39">
        <v>129.3</v>
      </c>
      <c r="AI99" s="115">
        <v>4.3</v>
      </c>
      <c r="AJ99" s="115">
        <v>108.8</v>
      </c>
      <c r="AK99" s="115">
        <v>114.8</v>
      </c>
      <c r="AL99" s="115">
        <v>115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112.5</v>
      </c>
      <c r="F100" s="68">
        <v>112.8</v>
      </c>
      <c r="G100" s="68">
        <v>2.7</v>
      </c>
      <c r="H100" s="68">
        <v>102.4</v>
      </c>
      <c r="I100" s="68">
        <v>108.2</v>
      </c>
      <c r="J100" s="68">
        <v>107.5</v>
      </c>
      <c r="K100" s="68">
        <v>1.0857763300760044</v>
      </c>
      <c r="L100" s="68">
        <v>93.1</v>
      </c>
      <c r="M100" s="34">
        <v>111.5</v>
      </c>
      <c r="N100" s="34">
        <v>111.3</v>
      </c>
      <c r="O100" s="34">
        <v>4.3</v>
      </c>
      <c r="P100" s="34">
        <v>109.4</v>
      </c>
      <c r="Q100" s="34">
        <v>114.1</v>
      </c>
      <c r="R100" s="34">
        <v>113.7</v>
      </c>
      <c r="S100" s="34">
        <v>1.8</v>
      </c>
      <c r="T100" s="34">
        <v>106.6</v>
      </c>
      <c r="U100" s="34">
        <v>109.1</v>
      </c>
      <c r="V100" s="34">
        <v>109.1</v>
      </c>
      <c r="W100" s="34">
        <v>4.5</v>
      </c>
      <c r="X100" s="34">
        <v>107</v>
      </c>
      <c r="Y100" s="34">
        <v>114.2</v>
      </c>
      <c r="Z100" s="34">
        <v>114.1</v>
      </c>
      <c r="AA100" s="34">
        <v>4.9</v>
      </c>
      <c r="AB100" s="34">
        <v>106.5</v>
      </c>
      <c r="AC100" s="34">
        <v>113.8</v>
      </c>
      <c r="AD100" s="34">
        <v>114</v>
      </c>
      <c r="AE100" s="34">
        <v>9.1</v>
      </c>
      <c r="AF100" s="34">
        <v>122.3</v>
      </c>
      <c r="AG100" s="34">
        <v>130</v>
      </c>
      <c r="AH100" s="34">
        <v>130.2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109.2</v>
      </c>
      <c r="F101" s="68">
        <v>113.2</v>
      </c>
      <c r="G101" s="68">
        <v>-3.5</v>
      </c>
      <c r="H101" s="68">
        <v>104.6</v>
      </c>
      <c r="I101" s="68">
        <v>105.7</v>
      </c>
      <c r="J101" s="68">
        <v>107.8</v>
      </c>
      <c r="K101" s="68">
        <v>-3.4849951597289395</v>
      </c>
      <c r="L101" s="68">
        <v>99.7</v>
      </c>
      <c r="M101" s="34">
        <v>112.4</v>
      </c>
      <c r="N101" s="34">
        <v>111.8</v>
      </c>
      <c r="O101" s="34">
        <v>4.2</v>
      </c>
      <c r="P101" s="34">
        <v>112.6</v>
      </c>
      <c r="Q101" s="34">
        <v>113.3</v>
      </c>
      <c r="R101" s="34">
        <v>114</v>
      </c>
      <c r="S101" s="34">
        <v>-5.7</v>
      </c>
      <c r="T101" s="34">
        <v>114</v>
      </c>
      <c r="U101" s="34">
        <v>104.3</v>
      </c>
      <c r="V101" s="34">
        <v>109.4</v>
      </c>
      <c r="W101" s="34">
        <v>4</v>
      </c>
      <c r="X101" s="34">
        <v>109.8</v>
      </c>
      <c r="Y101" s="34">
        <v>113.8</v>
      </c>
      <c r="Z101" s="34">
        <v>114.7</v>
      </c>
      <c r="AA101" s="34">
        <v>5.5</v>
      </c>
      <c r="AB101" s="34">
        <v>112.3</v>
      </c>
      <c r="AC101" s="34">
        <v>114</v>
      </c>
      <c r="AD101" s="34">
        <v>114.6</v>
      </c>
      <c r="AE101" s="34">
        <v>9.4</v>
      </c>
      <c r="AF101" s="34">
        <v>125.3</v>
      </c>
      <c r="AG101" s="34">
        <v>131.2</v>
      </c>
      <c r="AH101" s="34">
        <v>131.1</v>
      </c>
      <c r="AI101" s="116">
        <v>1</v>
      </c>
      <c r="AJ101" s="116">
        <v>112.4</v>
      </c>
      <c r="AK101" s="116">
        <v>114.7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</v>
      </c>
      <c r="F102" s="68">
        <v>113.6</v>
      </c>
      <c r="G102" s="68">
        <v>2.6</v>
      </c>
      <c r="H102" s="68">
        <v>103.6</v>
      </c>
      <c r="I102" s="68">
        <v>108</v>
      </c>
      <c r="J102" s="68">
        <v>108.1</v>
      </c>
      <c r="K102" s="68">
        <v>5.106382978723401</v>
      </c>
      <c r="L102" s="68">
        <v>98.8</v>
      </c>
      <c r="M102" s="34">
        <v>113.7</v>
      </c>
      <c r="N102" s="34">
        <v>112.1</v>
      </c>
      <c r="O102" s="34">
        <v>3.8</v>
      </c>
      <c r="P102" s="34">
        <v>110.9</v>
      </c>
      <c r="Q102" s="34">
        <v>114.3</v>
      </c>
      <c r="R102" s="34">
        <v>114.4</v>
      </c>
      <c r="S102" s="34">
        <v>0.1</v>
      </c>
      <c r="T102" s="34">
        <v>115.8</v>
      </c>
      <c r="U102" s="34">
        <v>110.5</v>
      </c>
      <c r="V102" s="34">
        <v>109.8</v>
      </c>
      <c r="W102" s="34">
        <v>4.3</v>
      </c>
      <c r="X102" s="34">
        <v>112.4</v>
      </c>
      <c r="Y102" s="34">
        <v>115.3</v>
      </c>
      <c r="Z102" s="34">
        <v>115.3</v>
      </c>
      <c r="AA102" s="34">
        <v>6.1</v>
      </c>
      <c r="AB102" s="34">
        <v>114.3</v>
      </c>
      <c r="AC102" s="34">
        <v>115.8</v>
      </c>
      <c r="AD102" s="34">
        <v>115.1</v>
      </c>
      <c r="AE102" s="34">
        <v>7.8</v>
      </c>
      <c r="AF102" s="34">
        <v>128.8</v>
      </c>
      <c r="AG102" s="34">
        <v>132.1</v>
      </c>
      <c r="AH102" s="34">
        <v>132.3</v>
      </c>
      <c r="AI102" s="116">
        <v>4.9</v>
      </c>
      <c r="AJ102" s="116">
        <v>114.2</v>
      </c>
      <c r="AK102" s="116">
        <v>116.3</v>
      </c>
      <c r="AL102" s="116">
        <v>116.2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115.4</v>
      </c>
      <c r="F103" s="68">
        <v>114</v>
      </c>
      <c r="G103" s="68">
        <v>1.3</v>
      </c>
      <c r="H103" s="68">
        <v>113</v>
      </c>
      <c r="I103" s="68">
        <v>108.9</v>
      </c>
      <c r="J103" s="68">
        <v>108.4</v>
      </c>
      <c r="K103" s="68">
        <v>-1.8421052631578898</v>
      </c>
      <c r="L103" s="68">
        <v>111.9</v>
      </c>
      <c r="M103" s="34">
        <v>110.1</v>
      </c>
      <c r="N103" s="34">
        <v>112.4</v>
      </c>
      <c r="O103" s="34">
        <v>3.4</v>
      </c>
      <c r="P103" s="34">
        <v>118.6</v>
      </c>
      <c r="Q103" s="34">
        <v>115</v>
      </c>
      <c r="R103" s="34">
        <v>114.9</v>
      </c>
      <c r="S103" s="34">
        <v>1</v>
      </c>
      <c r="T103" s="34">
        <v>111.8</v>
      </c>
      <c r="U103" s="34">
        <v>111</v>
      </c>
      <c r="V103" s="34">
        <v>110.2</v>
      </c>
      <c r="W103" s="34">
        <v>4.4</v>
      </c>
      <c r="X103" s="34">
        <v>113.9</v>
      </c>
      <c r="Y103" s="34">
        <v>116.3</v>
      </c>
      <c r="Z103" s="34">
        <v>115.8</v>
      </c>
      <c r="AA103" s="34">
        <v>4.5</v>
      </c>
      <c r="AB103" s="34">
        <v>115.5</v>
      </c>
      <c r="AC103" s="34">
        <v>115.6</v>
      </c>
      <c r="AD103" s="34">
        <v>115.6</v>
      </c>
      <c r="AE103" s="34">
        <v>9.3</v>
      </c>
      <c r="AF103" s="34">
        <v>136.2</v>
      </c>
      <c r="AG103" s="34">
        <v>133.6</v>
      </c>
      <c r="AH103" s="34">
        <v>133.6</v>
      </c>
      <c r="AI103" s="116">
        <v>3.2</v>
      </c>
      <c r="AJ103" s="116">
        <v>118</v>
      </c>
      <c r="AK103" s="116">
        <v>116.3</v>
      </c>
      <c r="AL103" s="116">
        <v>116.6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</v>
      </c>
      <c r="F104" s="68">
        <v>114.4</v>
      </c>
      <c r="G104" s="68">
        <v>0.1</v>
      </c>
      <c r="H104" s="68">
        <v>131.5</v>
      </c>
      <c r="I104" s="68">
        <v>108.8</v>
      </c>
      <c r="J104" s="68">
        <v>108.7</v>
      </c>
      <c r="K104" s="68">
        <v>0.6651884700665021</v>
      </c>
      <c r="L104" s="68">
        <v>136.2</v>
      </c>
      <c r="M104" s="34">
        <v>112.7</v>
      </c>
      <c r="N104" s="34">
        <v>112.8</v>
      </c>
      <c r="O104" s="34">
        <v>4.3</v>
      </c>
      <c r="P104" s="34">
        <v>137.1</v>
      </c>
      <c r="Q104" s="34">
        <v>115.6</v>
      </c>
      <c r="R104" s="34">
        <v>115.4</v>
      </c>
      <c r="S104" s="34">
        <v>0.4</v>
      </c>
      <c r="T104" s="34">
        <v>135.7</v>
      </c>
      <c r="U104" s="34">
        <v>109.3</v>
      </c>
      <c r="V104" s="34">
        <v>110.5</v>
      </c>
      <c r="W104" s="34">
        <v>6.9</v>
      </c>
      <c r="X104" s="34">
        <v>135.4</v>
      </c>
      <c r="Y104" s="34">
        <v>117.1</v>
      </c>
      <c r="Z104" s="34">
        <v>116.3</v>
      </c>
      <c r="AA104" s="34">
        <v>5.9</v>
      </c>
      <c r="AB104" s="34">
        <v>136.5</v>
      </c>
      <c r="AC104" s="34">
        <v>115.7</v>
      </c>
      <c r="AD104" s="34">
        <v>116.1</v>
      </c>
      <c r="AE104" s="34">
        <v>10.1</v>
      </c>
      <c r="AF104" s="34">
        <v>158.2</v>
      </c>
      <c r="AG104" s="34">
        <v>134.9</v>
      </c>
      <c r="AH104" s="34">
        <v>134.8</v>
      </c>
      <c r="AI104" s="116">
        <v>3.5</v>
      </c>
      <c r="AJ104" s="116">
        <v>136.7</v>
      </c>
      <c r="AK104" s="116">
        <v>117.4</v>
      </c>
      <c r="AL104" s="116">
        <v>116.9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114.8</v>
      </c>
      <c r="F105" s="68">
        <v>114.6</v>
      </c>
      <c r="G105" s="68">
        <v>3</v>
      </c>
      <c r="H105" s="68">
        <v>119.5</v>
      </c>
      <c r="I105" s="4">
        <v>109.1</v>
      </c>
      <c r="J105" s="4">
        <v>109</v>
      </c>
      <c r="K105" s="68">
        <v>6.721311475409827</v>
      </c>
      <c r="L105" s="4">
        <v>130.2</v>
      </c>
      <c r="M105" s="4">
        <v>116.3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115.8</v>
      </c>
      <c r="S105" s="34">
        <v>1</v>
      </c>
      <c r="T105" s="34">
        <v>116</v>
      </c>
      <c r="U105" s="34">
        <v>110.8</v>
      </c>
      <c r="V105" s="34">
        <v>110.6</v>
      </c>
      <c r="W105" s="34">
        <v>3.7</v>
      </c>
      <c r="X105" s="34">
        <v>145.7</v>
      </c>
      <c r="Y105" s="34">
        <v>116.1</v>
      </c>
      <c r="Z105" s="34">
        <v>116.6</v>
      </c>
      <c r="AA105" s="34">
        <v>5.5</v>
      </c>
      <c r="AB105" s="34">
        <v>125.7</v>
      </c>
      <c r="AC105" s="34">
        <v>116.7</v>
      </c>
      <c r="AD105" s="34">
        <v>116.6</v>
      </c>
      <c r="AE105" s="34">
        <v>10.1</v>
      </c>
      <c r="AF105" s="34">
        <v>144.4</v>
      </c>
      <c r="AG105" s="34">
        <v>136</v>
      </c>
      <c r="AH105" s="34">
        <v>135.7</v>
      </c>
      <c r="AI105" s="116">
        <v>3.8</v>
      </c>
      <c r="AJ105" s="116">
        <v>128.6</v>
      </c>
      <c r="AK105" s="116">
        <v>117</v>
      </c>
      <c r="AL105" s="116">
        <v>117.2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</v>
      </c>
      <c r="F106" s="68">
        <v>114.9</v>
      </c>
      <c r="G106" s="68">
        <v>0.8</v>
      </c>
      <c r="H106" s="68">
        <v>105.8</v>
      </c>
      <c r="I106" s="68">
        <v>109.1</v>
      </c>
      <c r="J106" s="68">
        <v>109.3</v>
      </c>
      <c r="K106" s="68">
        <v>2.7960526315789522</v>
      </c>
      <c r="L106" s="68">
        <v>125</v>
      </c>
      <c r="M106" s="68">
        <v>115</v>
      </c>
      <c r="N106" s="68">
        <v>113.9</v>
      </c>
      <c r="O106" s="34">
        <v>3.4</v>
      </c>
      <c r="P106" s="34">
        <v>116.3</v>
      </c>
      <c r="Q106" s="34">
        <v>115.8</v>
      </c>
      <c r="R106" s="34">
        <v>116.2</v>
      </c>
      <c r="S106" s="34">
        <v>1.3</v>
      </c>
      <c r="T106" s="34">
        <v>100.8</v>
      </c>
      <c r="U106" s="34">
        <v>110.3</v>
      </c>
      <c r="V106" s="34">
        <v>110.7</v>
      </c>
      <c r="W106" s="34">
        <v>3.4</v>
      </c>
      <c r="X106" s="34">
        <v>112.7</v>
      </c>
      <c r="Y106" s="34">
        <v>115.6</v>
      </c>
      <c r="Z106" s="34">
        <v>116.9</v>
      </c>
      <c r="AA106" s="34">
        <v>5.8</v>
      </c>
      <c r="AB106" s="34">
        <v>110</v>
      </c>
      <c r="AC106" s="34">
        <v>117.3</v>
      </c>
      <c r="AD106" s="34">
        <v>117.2</v>
      </c>
      <c r="AE106" s="34">
        <v>8.4</v>
      </c>
      <c r="AF106" s="34">
        <v>146.2</v>
      </c>
      <c r="AG106" s="34">
        <v>135.2</v>
      </c>
      <c r="AH106" s="34">
        <v>136.4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115.1</v>
      </c>
      <c r="G107" s="68">
        <v>2.7</v>
      </c>
      <c r="H107" s="68">
        <v>103.6</v>
      </c>
      <c r="I107" s="68">
        <v>108.6</v>
      </c>
      <c r="J107" s="68">
        <v>109.4</v>
      </c>
      <c r="K107" s="68">
        <v>3.710407239819</v>
      </c>
      <c r="L107" s="68">
        <v>114.6</v>
      </c>
      <c r="M107" s="68">
        <v>113.1</v>
      </c>
      <c r="N107" s="68">
        <v>114.5</v>
      </c>
      <c r="O107" s="34">
        <v>5</v>
      </c>
      <c r="P107" s="34">
        <v>110.5</v>
      </c>
      <c r="Q107" s="34">
        <v>116.9</v>
      </c>
      <c r="R107" s="34">
        <v>116.6</v>
      </c>
      <c r="S107" s="34">
        <v>2.8</v>
      </c>
      <c r="T107" s="34">
        <v>102.5</v>
      </c>
      <c r="U107" s="34">
        <v>111.6</v>
      </c>
      <c r="V107" s="34">
        <v>110.8</v>
      </c>
      <c r="W107" s="34">
        <v>5.9</v>
      </c>
      <c r="X107" s="34">
        <v>110.6</v>
      </c>
      <c r="Y107" s="34">
        <v>117.8</v>
      </c>
      <c r="Z107" s="34">
        <v>117.2</v>
      </c>
      <c r="AA107" s="34">
        <v>5.4</v>
      </c>
      <c r="AB107" s="34">
        <v>114</v>
      </c>
      <c r="AC107" s="34">
        <v>117.8</v>
      </c>
      <c r="AD107" s="34">
        <v>117.7</v>
      </c>
      <c r="AE107" s="34">
        <v>9</v>
      </c>
      <c r="AF107" s="34">
        <v>129.7</v>
      </c>
      <c r="AG107" s="34">
        <v>137</v>
      </c>
      <c r="AH107" s="34">
        <v>136.9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116.7</v>
      </c>
      <c r="F108" s="68">
        <v>115.4</v>
      </c>
      <c r="G108" s="68">
        <v>7.7</v>
      </c>
      <c r="H108" s="68">
        <v>106.4</v>
      </c>
      <c r="I108" s="68">
        <v>110.2</v>
      </c>
      <c r="J108" s="68">
        <v>109.4</v>
      </c>
      <c r="K108" s="68">
        <v>13.7219730941704</v>
      </c>
      <c r="L108" s="68">
        <v>126.8</v>
      </c>
      <c r="M108" s="68">
        <v>116.2</v>
      </c>
      <c r="N108" s="68">
        <v>115.1</v>
      </c>
      <c r="O108" s="34">
        <v>5</v>
      </c>
      <c r="P108" s="34">
        <v>109.1</v>
      </c>
      <c r="Q108" s="34">
        <v>117.3</v>
      </c>
      <c r="R108" s="34">
        <v>117</v>
      </c>
      <c r="S108" s="34">
        <v>0.5</v>
      </c>
      <c r="T108" s="34">
        <v>102.5</v>
      </c>
      <c r="U108" s="34">
        <v>111.1</v>
      </c>
      <c r="V108" s="34">
        <v>111</v>
      </c>
      <c r="W108" s="34">
        <v>3.9</v>
      </c>
      <c r="X108" s="34">
        <v>110.6</v>
      </c>
      <c r="Y108" s="34">
        <v>117.2</v>
      </c>
      <c r="Z108" s="34">
        <v>117.6</v>
      </c>
      <c r="AA108" s="34">
        <v>5.5</v>
      </c>
      <c r="AB108" s="34">
        <v>116.8</v>
      </c>
      <c r="AC108" s="34">
        <v>118.3</v>
      </c>
      <c r="AD108" s="34">
        <v>118.1</v>
      </c>
      <c r="AE108" s="34">
        <v>8.9</v>
      </c>
      <c r="AF108" s="34">
        <v>129.7</v>
      </c>
      <c r="AG108" s="34">
        <v>137.8</v>
      </c>
      <c r="AH108" s="34">
        <v>137.5</v>
      </c>
      <c r="AI108" s="116">
        <v>5.1</v>
      </c>
      <c r="AJ108" s="116">
        <v>112.9</v>
      </c>
      <c r="AK108" s="116">
        <v>118.1</v>
      </c>
      <c r="AL108" s="116">
        <v>118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114.1</v>
      </c>
      <c r="F109" s="68">
        <v>115.7</v>
      </c>
      <c r="G109" s="68">
        <v>-5.4</v>
      </c>
      <c r="H109" s="68">
        <v>97.3</v>
      </c>
      <c r="I109" s="4">
        <v>107.5</v>
      </c>
      <c r="J109" s="4">
        <v>109.5</v>
      </c>
      <c r="K109" s="68">
        <v>-3.836094158674809</v>
      </c>
      <c r="L109" s="4">
        <v>110.3</v>
      </c>
      <c r="M109" s="4">
        <v>114.5</v>
      </c>
      <c r="N109" s="4">
        <v>115.4</v>
      </c>
      <c r="O109" s="68">
        <v>3.8</v>
      </c>
      <c r="P109" s="4">
        <v>110.5</v>
      </c>
      <c r="Q109" s="68">
        <v>116.9</v>
      </c>
      <c r="R109" s="4">
        <v>117.3</v>
      </c>
      <c r="S109" s="34">
        <v>0.8</v>
      </c>
      <c r="T109" s="34">
        <v>100.8</v>
      </c>
      <c r="U109" s="34">
        <v>110.6</v>
      </c>
      <c r="V109" s="34">
        <v>111.3</v>
      </c>
      <c r="W109" s="34">
        <v>4.6</v>
      </c>
      <c r="X109" s="34">
        <v>111</v>
      </c>
      <c r="Y109" s="34">
        <v>118</v>
      </c>
      <c r="Z109" s="34">
        <v>118.2</v>
      </c>
      <c r="AA109" s="34">
        <v>4.6</v>
      </c>
      <c r="AB109" s="34">
        <v>116.3</v>
      </c>
      <c r="AC109" s="34">
        <v>118</v>
      </c>
      <c r="AD109" s="34">
        <v>118.4</v>
      </c>
      <c r="AE109" s="34">
        <v>8.3</v>
      </c>
      <c r="AF109" s="34">
        <v>130.8</v>
      </c>
      <c r="AG109" s="34">
        <v>138</v>
      </c>
      <c r="AH109" s="34">
        <v>138.4</v>
      </c>
      <c r="AI109" s="116">
        <v>1.9</v>
      </c>
      <c r="AJ109" s="116">
        <v>110.3</v>
      </c>
      <c r="AK109" s="116">
        <v>118.1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116.3</v>
      </c>
      <c r="F110" s="68">
        <v>116.2</v>
      </c>
      <c r="G110" s="68">
        <v>3.9</v>
      </c>
      <c r="H110" s="68">
        <v>110</v>
      </c>
      <c r="I110" s="4">
        <v>109.1</v>
      </c>
      <c r="J110" s="4">
        <v>109.8</v>
      </c>
      <c r="K110" s="68">
        <v>8.385933273219113</v>
      </c>
      <c r="L110" s="68">
        <v>120.2</v>
      </c>
      <c r="M110" s="68">
        <v>117</v>
      </c>
      <c r="N110" s="68">
        <v>115.7</v>
      </c>
      <c r="O110" s="68">
        <v>4.4</v>
      </c>
      <c r="P110" s="68">
        <v>120.4</v>
      </c>
      <c r="Q110" s="68">
        <v>117.7</v>
      </c>
      <c r="R110" s="68">
        <v>117.6</v>
      </c>
      <c r="S110" s="34">
        <v>1.5</v>
      </c>
      <c r="T110" s="34">
        <v>103.8</v>
      </c>
      <c r="U110" s="34">
        <v>110.4</v>
      </c>
      <c r="V110" s="34">
        <v>111.5</v>
      </c>
      <c r="W110" s="34">
        <v>5.1</v>
      </c>
      <c r="X110" s="34">
        <v>117.5</v>
      </c>
      <c r="Y110" s="34">
        <v>119</v>
      </c>
      <c r="Z110" s="34">
        <v>118.9</v>
      </c>
      <c r="AA110" s="34">
        <v>6.4</v>
      </c>
      <c r="AB110" s="34">
        <v>127.3</v>
      </c>
      <c r="AC110" s="34">
        <v>118.8</v>
      </c>
      <c r="AD110" s="34">
        <v>118.9</v>
      </c>
      <c r="AE110" s="34">
        <v>8.1</v>
      </c>
      <c r="AF110" s="34">
        <v>141.1</v>
      </c>
      <c r="AG110" s="34">
        <v>139.3</v>
      </c>
      <c r="AH110" s="34">
        <v>139.7</v>
      </c>
      <c r="AI110" s="116">
        <v>3</v>
      </c>
      <c r="AJ110" s="116">
        <v>120.2</v>
      </c>
      <c r="AK110" s="116">
        <v>118.2</v>
      </c>
      <c r="AL110" s="116">
        <v>118.5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109.3</v>
      </c>
      <c r="E111" s="39">
        <v>116.9</v>
      </c>
      <c r="F111" s="39">
        <v>116.6</v>
      </c>
      <c r="G111" s="39">
        <v>1.3</v>
      </c>
      <c r="H111" s="39">
        <v>102.1</v>
      </c>
      <c r="I111" s="39">
        <v>109.6</v>
      </c>
      <c r="J111" s="39">
        <v>110.1</v>
      </c>
      <c r="K111" s="39">
        <v>4.038257173219991</v>
      </c>
      <c r="L111" s="39">
        <v>97.9</v>
      </c>
      <c r="M111" s="39">
        <v>115.5</v>
      </c>
      <c r="N111" s="39">
        <v>116.1</v>
      </c>
      <c r="O111" s="39">
        <v>3.9</v>
      </c>
      <c r="P111" s="39">
        <v>112.6</v>
      </c>
      <c r="Q111" s="39">
        <v>118.2</v>
      </c>
      <c r="R111" s="39">
        <v>118.2</v>
      </c>
      <c r="S111" s="39">
        <v>5.7</v>
      </c>
      <c r="T111" s="39">
        <v>111.6</v>
      </c>
      <c r="U111" s="39">
        <v>114.1</v>
      </c>
      <c r="V111" s="39">
        <v>111.6</v>
      </c>
      <c r="W111" s="39">
        <v>5.5</v>
      </c>
      <c r="X111" s="39">
        <v>113.5</v>
      </c>
      <c r="Y111" s="39">
        <v>119.7</v>
      </c>
      <c r="Z111" s="39">
        <v>119.5</v>
      </c>
      <c r="AA111" s="39">
        <v>5</v>
      </c>
      <c r="AB111" s="39">
        <v>106.1</v>
      </c>
      <c r="AC111" s="39">
        <v>119.7</v>
      </c>
      <c r="AD111" s="39">
        <v>119.7</v>
      </c>
      <c r="AE111" s="39">
        <v>9.7</v>
      </c>
      <c r="AF111" s="39">
        <v>133.9</v>
      </c>
      <c r="AG111" s="39">
        <v>141.6</v>
      </c>
      <c r="AH111" s="39">
        <v>141.1</v>
      </c>
      <c r="AI111" s="39">
        <v>3.5</v>
      </c>
      <c r="AJ111" s="39">
        <v>112.6</v>
      </c>
      <c r="AK111" s="39">
        <v>119.4</v>
      </c>
      <c r="AL111" s="39">
        <v>118.9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116.6</v>
      </c>
      <c r="F112" s="68">
        <v>117</v>
      </c>
      <c r="G112" s="68">
        <v>1.9</v>
      </c>
      <c r="H112" s="68">
        <v>104.4</v>
      </c>
      <c r="I112" s="68">
        <v>108.5</v>
      </c>
      <c r="J112" s="68">
        <v>110.5</v>
      </c>
      <c r="K112" s="68">
        <v>5.155746509129981</v>
      </c>
      <c r="L112" s="68">
        <v>97.9</v>
      </c>
      <c r="M112" s="68">
        <v>115.6</v>
      </c>
      <c r="N112" s="68">
        <v>116.5</v>
      </c>
      <c r="O112" s="68">
        <v>3.8</v>
      </c>
      <c r="P112" s="68">
        <v>113.6</v>
      </c>
      <c r="Q112" s="68">
        <v>118.6</v>
      </c>
      <c r="R112" s="68">
        <v>119.2</v>
      </c>
      <c r="S112" s="68">
        <v>1.7</v>
      </c>
      <c r="T112" s="68">
        <v>108.5</v>
      </c>
      <c r="U112" s="34">
        <v>111.3</v>
      </c>
      <c r="V112" s="34">
        <v>111.5</v>
      </c>
      <c r="W112" s="34">
        <v>4.7</v>
      </c>
      <c r="X112" s="34">
        <v>112</v>
      </c>
      <c r="Y112" s="34">
        <v>119.7</v>
      </c>
      <c r="Z112" s="34">
        <v>120</v>
      </c>
      <c r="AA112" s="34">
        <v>5.7</v>
      </c>
      <c r="AB112" s="34">
        <v>112.5</v>
      </c>
      <c r="AC112" s="34">
        <v>120.4</v>
      </c>
      <c r="AD112" s="34">
        <v>120.5</v>
      </c>
      <c r="AE112" s="34">
        <v>9.4</v>
      </c>
      <c r="AF112" s="34">
        <v>133.8</v>
      </c>
      <c r="AG112" s="34">
        <v>142.3</v>
      </c>
      <c r="AH112" s="34">
        <v>142.4</v>
      </c>
      <c r="AI112" s="34">
        <v>2.8</v>
      </c>
      <c r="AJ112" s="34">
        <v>111.9</v>
      </c>
      <c r="AK112" s="34">
        <v>116.3</v>
      </c>
      <c r="AL112" s="34">
        <v>119.4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7.3</v>
      </c>
      <c r="D113" s="34">
        <v>117.2</v>
      </c>
      <c r="E113" s="34">
        <v>117.4</v>
      </c>
      <c r="F113" s="34">
        <v>117.4</v>
      </c>
      <c r="G113" s="34">
        <v>8.8</v>
      </c>
      <c r="H113" s="34">
        <v>113.7</v>
      </c>
      <c r="I113" s="68">
        <v>112.8</v>
      </c>
      <c r="J113" s="68">
        <v>110.8</v>
      </c>
      <c r="K113" s="68">
        <v>5.115346038114337</v>
      </c>
      <c r="L113" s="68">
        <v>104.8</v>
      </c>
      <c r="M113" s="68">
        <v>116.5</v>
      </c>
      <c r="N113" s="68">
        <v>116.8</v>
      </c>
      <c r="O113" s="68">
        <v>7.2</v>
      </c>
      <c r="P113" s="68">
        <v>120.7</v>
      </c>
      <c r="Q113" s="68">
        <v>121.3</v>
      </c>
      <c r="R113" s="68">
        <v>120.2</v>
      </c>
      <c r="S113" s="68">
        <v>8.1</v>
      </c>
      <c r="T113" s="68">
        <v>123.2</v>
      </c>
      <c r="U113" s="34">
        <v>112.5</v>
      </c>
      <c r="V113" s="34">
        <v>111.5</v>
      </c>
      <c r="W113" s="34">
        <v>6.3</v>
      </c>
      <c r="X113" s="34">
        <v>116.8</v>
      </c>
      <c r="Y113" s="34">
        <v>121</v>
      </c>
      <c r="Z113" s="34">
        <v>120.3</v>
      </c>
      <c r="AA113" s="34">
        <v>6.9</v>
      </c>
      <c r="AB113" s="34">
        <v>120</v>
      </c>
      <c r="AC113" s="34">
        <v>121.8</v>
      </c>
      <c r="AD113" s="34">
        <v>121.2</v>
      </c>
      <c r="AE113" s="34">
        <v>9.4</v>
      </c>
      <c r="AF113" s="34">
        <v>137.1</v>
      </c>
      <c r="AG113" s="34">
        <v>143.5</v>
      </c>
      <c r="AH113" s="34">
        <v>143.3</v>
      </c>
      <c r="AI113" s="34">
        <v>6.4</v>
      </c>
      <c r="AJ113" s="34">
        <v>119.6</v>
      </c>
      <c r="AK113" s="34">
        <v>120</v>
      </c>
      <c r="AL113" s="34">
        <v>119.9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5.7</v>
      </c>
      <c r="D114" s="34">
        <v>116.3</v>
      </c>
      <c r="E114" s="34">
        <v>119</v>
      </c>
      <c r="F114" s="34">
        <v>117.7</v>
      </c>
      <c r="G114" s="34">
        <v>8.4</v>
      </c>
      <c r="H114" s="34">
        <v>112.4</v>
      </c>
      <c r="I114" s="68">
        <v>112.3</v>
      </c>
      <c r="J114" s="68">
        <v>111</v>
      </c>
      <c r="K114" s="68">
        <v>11.43724696356275</v>
      </c>
      <c r="L114" s="68">
        <v>110.1</v>
      </c>
      <c r="M114" s="68">
        <v>117.9</v>
      </c>
      <c r="N114" s="68">
        <v>116.9</v>
      </c>
      <c r="O114" s="68">
        <v>6.1</v>
      </c>
      <c r="P114" s="68">
        <v>117.7</v>
      </c>
      <c r="Q114" s="68">
        <v>121.2</v>
      </c>
      <c r="R114" s="68">
        <v>120.9</v>
      </c>
      <c r="S114" s="68">
        <v>-0.3</v>
      </c>
      <c r="T114" s="68">
        <v>115.5</v>
      </c>
      <c r="U114" s="34">
        <v>110.2</v>
      </c>
      <c r="V114" s="34">
        <v>111.4</v>
      </c>
      <c r="W114" s="34">
        <v>4.5</v>
      </c>
      <c r="X114" s="34">
        <v>117.4</v>
      </c>
      <c r="Y114" s="34">
        <v>120.5</v>
      </c>
      <c r="Z114" s="34">
        <v>120.5</v>
      </c>
      <c r="AA114" s="34">
        <v>4.9</v>
      </c>
      <c r="AB114" s="34">
        <v>119.8</v>
      </c>
      <c r="AC114" s="34">
        <v>121.4</v>
      </c>
      <c r="AD114" s="34">
        <v>121.7</v>
      </c>
      <c r="AE114" s="34">
        <v>9</v>
      </c>
      <c r="AF114" s="34">
        <v>140.4</v>
      </c>
      <c r="AG114" s="34">
        <v>143.9</v>
      </c>
      <c r="AH114" s="34">
        <v>143.9</v>
      </c>
      <c r="AI114" s="34">
        <v>3.4</v>
      </c>
      <c r="AJ114" s="34">
        <v>118.1</v>
      </c>
      <c r="AK114" s="34">
        <v>120</v>
      </c>
      <c r="AL114" s="34">
        <v>120.2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1.2</v>
      </c>
      <c r="D115" s="34">
        <v>116.9</v>
      </c>
      <c r="E115" s="34">
        <v>116.8</v>
      </c>
      <c r="F115" s="34">
        <v>118</v>
      </c>
      <c r="G115" s="34">
        <v>-3.6</v>
      </c>
      <c r="H115" s="34">
        <v>108.9</v>
      </c>
      <c r="I115" s="68">
        <v>111</v>
      </c>
      <c r="J115" s="68">
        <v>111</v>
      </c>
      <c r="K115" s="68">
        <v>-0.35746201966041613</v>
      </c>
      <c r="L115" s="68">
        <v>111.5</v>
      </c>
      <c r="M115" s="68">
        <v>119</v>
      </c>
      <c r="N115" s="68">
        <v>117</v>
      </c>
      <c r="O115" s="68">
        <v>5.6</v>
      </c>
      <c r="P115" s="68">
        <v>125.2</v>
      </c>
      <c r="Q115" s="68">
        <v>121.3</v>
      </c>
      <c r="R115" s="68">
        <v>121.4</v>
      </c>
      <c r="S115" s="68">
        <v>-1</v>
      </c>
      <c r="T115" s="68">
        <v>110.7</v>
      </c>
      <c r="U115" s="34">
        <v>110.1</v>
      </c>
      <c r="V115" s="34">
        <v>111.5</v>
      </c>
      <c r="W115" s="34">
        <v>3.3</v>
      </c>
      <c r="X115" s="34">
        <v>117.6</v>
      </c>
      <c r="Y115" s="34">
        <v>120.2</v>
      </c>
      <c r="Z115" s="34">
        <v>120.7</v>
      </c>
      <c r="AA115" s="34">
        <v>5.3</v>
      </c>
      <c r="AB115" s="34">
        <v>121.6</v>
      </c>
      <c r="AC115" s="34">
        <v>121.8</v>
      </c>
      <c r="AD115" s="34">
        <v>122.2</v>
      </c>
      <c r="AE115" s="34">
        <v>7.9</v>
      </c>
      <c r="AF115" s="34">
        <v>146.9</v>
      </c>
      <c r="AG115" s="34">
        <v>144.2</v>
      </c>
      <c r="AH115" s="34">
        <v>144.6</v>
      </c>
      <c r="AI115" s="34">
        <v>1.9</v>
      </c>
      <c r="AJ115" s="34">
        <v>120.2</v>
      </c>
      <c r="AK115" s="34">
        <v>121.1</v>
      </c>
      <c r="AL115" s="34">
        <v>120.4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34">
        <v>3.9</v>
      </c>
      <c r="D116" s="34">
        <v>140.7</v>
      </c>
      <c r="E116" s="34">
        <v>118.3</v>
      </c>
      <c r="F116" s="34">
        <v>118.3</v>
      </c>
      <c r="G116" s="34">
        <v>1.7</v>
      </c>
      <c r="H116" s="34">
        <v>133.8</v>
      </c>
      <c r="I116" s="68">
        <v>108.9</v>
      </c>
      <c r="J116" s="68">
        <v>110.9</v>
      </c>
      <c r="K116" s="68">
        <v>2.496328928046994</v>
      </c>
      <c r="L116" s="68">
        <v>139.6</v>
      </c>
      <c r="M116" s="68">
        <v>114.3</v>
      </c>
      <c r="N116" s="68">
        <v>116.8</v>
      </c>
      <c r="O116" s="68">
        <v>5</v>
      </c>
      <c r="P116" s="68">
        <v>144</v>
      </c>
      <c r="Q116" s="68">
        <v>121.4</v>
      </c>
      <c r="R116" s="68">
        <v>121.7</v>
      </c>
      <c r="S116" s="34">
        <v>3.5</v>
      </c>
      <c r="T116" s="34">
        <v>140.5</v>
      </c>
      <c r="U116" s="34">
        <v>112.9</v>
      </c>
      <c r="V116" s="34">
        <v>111.7</v>
      </c>
      <c r="W116" s="34">
        <v>5.2</v>
      </c>
      <c r="X116" s="34">
        <v>142.4</v>
      </c>
      <c r="Y116" s="34">
        <v>122.7</v>
      </c>
      <c r="Z116" s="34">
        <v>120.9</v>
      </c>
      <c r="AA116" s="34">
        <v>6.6</v>
      </c>
      <c r="AB116" s="34">
        <v>145.4</v>
      </c>
      <c r="AC116" s="34">
        <v>123.2</v>
      </c>
      <c r="AD116" s="34">
        <v>122.7</v>
      </c>
      <c r="AE116" s="34">
        <v>7.9</v>
      </c>
      <c r="AF116" s="34">
        <v>170.7</v>
      </c>
      <c r="AG116" s="34">
        <v>145.4</v>
      </c>
      <c r="AH116" s="34">
        <v>145.4</v>
      </c>
      <c r="AI116" s="34">
        <v>4.2</v>
      </c>
      <c r="AJ116" s="34">
        <v>142.4</v>
      </c>
      <c r="AK116" s="34">
        <v>120.1</v>
      </c>
      <c r="AL116" s="34">
        <v>120.6</v>
      </c>
      <c r="AM116" s="3">
        <v>6</v>
      </c>
    </row>
    <row r="117" spans="1:39" ht="12.75">
      <c r="A117" s="59" t="s">
        <v>179</v>
      </c>
      <c r="B117" s="18" t="s">
        <v>115</v>
      </c>
      <c r="J117" s="4"/>
      <c r="K117" s="4"/>
      <c r="L117" s="4"/>
      <c r="M117" s="4"/>
      <c r="N117" s="4"/>
      <c r="O117" s="4"/>
      <c r="P117" s="4"/>
      <c r="Q117" s="4"/>
      <c r="R117" s="4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4"/>
      <c r="K118" s="4"/>
      <c r="L118" s="4"/>
      <c r="M118" s="4"/>
      <c r="N118" s="4"/>
      <c r="O118" s="4"/>
      <c r="P118" s="4"/>
      <c r="Q118" s="4"/>
      <c r="R118" s="4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4"/>
      <c r="K119" s="4"/>
      <c r="L119" s="4"/>
      <c r="M119" s="4"/>
      <c r="N119" s="4"/>
      <c r="O119" s="4"/>
      <c r="P119" s="4"/>
      <c r="Q119" s="4"/>
      <c r="R119" s="4"/>
      <c r="AM119" s="3">
        <v>9</v>
      </c>
    </row>
    <row r="120" spans="1:39" ht="12.75">
      <c r="A120" s="59" t="s">
        <v>179</v>
      </c>
      <c r="B120" s="18" t="s">
        <v>121</v>
      </c>
      <c r="J120" s="4"/>
      <c r="K120" s="4"/>
      <c r="L120" s="4"/>
      <c r="M120" s="4"/>
      <c r="N120" s="4"/>
      <c r="O120" s="4"/>
      <c r="P120" s="4"/>
      <c r="Q120" s="4"/>
      <c r="R120" s="4"/>
      <c r="AM120" s="3">
        <v>10</v>
      </c>
    </row>
    <row r="121" spans="1:39" ht="12.75">
      <c r="A121" s="59" t="s">
        <v>179</v>
      </c>
      <c r="B121" s="18" t="s">
        <v>122</v>
      </c>
      <c r="J121" s="4"/>
      <c r="K121" s="4"/>
      <c r="L121" s="4"/>
      <c r="M121" s="4"/>
      <c r="N121" s="4"/>
      <c r="O121" s="4"/>
      <c r="P121" s="4"/>
      <c r="Q121" s="4"/>
      <c r="R121" s="4"/>
      <c r="AM121" s="3">
        <v>11</v>
      </c>
    </row>
    <row r="122" spans="1:39" ht="12.75">
      <c r="A122" s="59" t="s">
        <v>179</v>
      </c>
      <c r="B122" s="18" t="s">
        <v>123</v>
      </c>
      <c r="J122" s="4"/>
      <c r="K122" s="4"/>
      <c r="L122" s="4"/>
      <c r="M122" s="4"/>
      <c r="N122" s="4"/>
      <c r="O122" s="4"/>
      <c r="P122" s="4"/>
      <c r="Q122" s="4"/>
      <c r="R122" s="4"/>
      <c r="AM122" s="3">
        <v>12</v>
      </c>
    </row>
    <row r="123" spans="10:18" ht="12.75">
      <c r="J123" s="4"/>
      <c r="K123" s="4"/>
      <c r="L123" s="4"/>
      <c r="M123" s="4"/>
      <c r="N123" s="4"/>
      <c r="O123" s="4"/>
      <c r="P123" s="4"/>
      <c r="Q123" s="4"/>
      <c r="R123" s="4"/>
    </row>
    <row r="124" spans="10:18" ht="12.75">
      <c r="J124" s="39" t="s">
        <v>14</v>
      </c>
      <c r="K124" s="39" t="s">
        <v>15</v>
      </c>
      <c r="L124" s="39"/>
      <c r="M124" s="39"/>
      <c r="N124" s="39"/>
      <c r="O124" s="39"/>
      <c r="P124" s="39"/>
      <c r="Q124" s="39"/>
      <c r="R124" s="65"/>
    </row>
    <row r="125" spans="10:18" ht="12.75">
      <c r="J125" s="39" t="s">
        <v>16</v>
      </c>
      <c r="K125" s="39" t="s">
        <v>17</v>
      </c>
      <c r="L125" s="39"/>
      <c r="M125" s="39"/>
      <c r="N125" s="39"/>
      <c r="O125" s="39"/>
      <c r="P125" s="39"/>
      <c r="Q125" s="39"/>
      <c r="R125" s="65"/>
    </row>
    <row r="126" spans="10:18" ht="12.75">
      <c r="J126" s="39" t="s">
        <v>18</v>
      </c>
      <c r="K126" s="39" t="s">
        <v>19</v>
      </c>
      <c r="L126" s="65"/>
      <c r="M126" s="65"/>
      <c r="N126" s="65"/>
      <c r="O126" s="65"/>
      <c r="P126" s="65"/>
      <c r="Q126" s="65"/>
      <c r="R126" s="65"/>
    </row>
    <row r="127" spans="10:18" ht="12.75">
      <c r="J127" s="39" t="s">
        <v>20</v>
      </c>
      <c r="K127" s="39" t="s">
        <v>21</v>
      </c>
      <c r="L127" s="65"/>
      <c r="M127" s="65"/>
      <c r="N127" s="65"/>
      <c r="O127" s="65"/>
      <c r="P127" s="65"/>
      <c r="Q127" s="65"/>
      <c r="R127" s="6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C8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08" sqref="D10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7.7868852459016376</v>
      </c>
      <c r="E6" s="75">
        <f>100*(SUM(Taulukko!F15:F17)-SUM(Taulukko!F3:F5))/SUM(Taulukko!F3:F5)</f>
        <v>7.688808007279334</v>
      </c>
      <c r="F6" s="75">
        <f>100*(SUM(Taulukko!H15:H17)-SUM(Taulukko!H3:H5))/SUM(Taulukko!H3:H5)</f>
        <v>6.548175865294681</v>
      </c>
      <c r="G6" s="75">
        <f>100*(SUM(Taulukko!I15:I17)-SUM(Taulukko!I3:I5))/SUM(Taulukko!I3:I5)</f>
        <v>5.355535553555345</v>
      </c>
      <c r="H6" s="75">
        <f>100*(SUM(Taulukko!J15:J17)-SUM(Taulukko!J3:J5))/SUM(Taulukko!J3:J5)</f>
        <v>5.366726296958842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7.651869158878503</v>
      </c>
      <c r="K6" s="75">
        <f>100*(SUM(Taulukko!N15:N17)-SUM(Taulukko!N3:N5))/SUM(Taulukko!N3:N5)</f>
        <v>8.007013442431338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3.6787974683544347</v>
      </c>
      <c r="Q6" s="75">
        <f>100*(SUM(Taulukko!V15:V17)-SUM(Taulukko!V3:V5))/SUM(Taulukko!V3:V5)</f>
        <v>1.181567546278051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7.110890104425665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7.179727827311114</v>
      </c>
      <c r="D7" s="75">
        <f>100*(SUM(Taulukko!E16:E18)-SUM(Taulukko!E4:E6))/SUM(Taulukko!E4:E6)</f>
        <v>7.049254405784001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6.310904872389789</v>
      </c>
      <c r="G7" s="75">
        <f>100*(SUM(Taulukko!I16:I18)-SUM(Taulukko!I4:I6))/SUM(Taulukko!I4:I6)</f>
        <v>5.204127411395242</v>
      </c>
      <c r="H7" s="75">
        <f>100*(SUM(Taulukko!J16:J18)-SUM(Taulukko!J4:J6))/SUM(Taulukko!J4:J6)</f>
        <v>5.169340463458108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8.851113716295426</v>
      </c>
      <c r="K7" s="75">
        <f>100*(SUM(Taulukko!N16:N18)-SUM(Taulukko!N4:N6))/SUM(Taulukko!N4:N6)</f>
        <v>9.345794392523365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-0.9367681498829062</v>
      </c>
      <c r="Q7" s="75">
        <f>100*(SUM(Taulukko!V16:V18)-SUM(Taulukko!V4:V6))/SUM(Taulukko!V4:V6)</f>
        <v>-0.6614785992217965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10.582306830907058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6.656804733727797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7.155963302752304</v>
      </c>
      <c r="D8" s="75">
        <f>100*(SUM(Taulukko!E17:E19)-SUM(Taulukko!E5:E7))/SUM(Taulukko!E5:E7)</f>
        <v>7.094746295464756</v>
      </c>
      <c r="E8" s="75">
        <f>100*(SUM(Taulukko!F17:F19)-SUM(Taulukko!F5:F7))/SUM(Taulukko!F5:F7)</f>
        <v>6.810035842293902</v>
      </c>
      <c r="F8" s="75">
        <f>100*(SUM(Taulukko!H17:H19)-SUM(Taulukko!H5:H7))/SUM(Taulukko!H5:H7)</f>
        <v>7.260273972602742</v>
      </c>
      <c r="G8" s="75">
        <f>100*(SUM(Taulukko!I17:I19)-SUM(Taulukko!I5:I7))/SUM(Taulukko!I5:I7)</f>
        <v>5.709188224799291</v>
      </c>
      <c r="H8" s="75">
        <f>100*(SUM(Taulukko!J17:J19)-SUM(Taulukko!J5:J7))/SUM(Taulukko!J5:J7)</f>
        <v>5.059920106524636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10.948477751756434</v>
      </c>
      <c r="K8" s="75">
        <f>100*(SUM(Taulukko!N17:N19)-SUM(Taulukko!N5:N7))/SUM(Taulukko!N5:N7)</f>
        <v>10.599883517763535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-1.506373117033606</v>
      </c>
      <c r="Q8" s="75">
        <f>100*(SUM(Taulukko!V17:V19)-SUM(Taulukko!V5:V7))/SUM(Taulukko!V5:V7)</f>
        <v>-2.497118709181703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9.752066115702473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6.161369193154032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4.541666666666669</v>
      </c>
      <c r="D9" s="75">
        <f>100*(SUM(Taulukko!E18:E20)-SUM(Taulukko!E6:E8))/SUM(Taulukko!E6:E8)</f>
        <v>4.720279720279725</v>
      </c>
      <c r="E9" s="75">
        <f>100*(SUM(Taulukko!F18:F20)-SUM(Taulukko!F6:F8))/SUM(Taulukko!F6:F8)</f>
        <v>6.263882718791632</v>
      </c>
      <c r="F9" s="75">
        <f>100*(SUM(Taulukko!H18:H20)-SUM(Taulukko!H6:H8))/SUM(Taulukko!H6:H8)</f>
        <v>4.0986868284918465</v>
      </c>
      <c r="G9" s="75">
        <f>100*(SUM(Taulukko!I18:I20)-SUM(Taulukko!I6:I8))/SUM(Taulukko!I6:I8)</f>
        <v>4.862306368330483</v>
      </c>
      <c r="H9" s="75">
        <f>100*(SUM(Taulukko!J18:J20)-SUM(Taulukko!J6:J8))/SUM(Taulukko!J6:J8)</f>
        <v>5.0375607600530286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10.410804727068076</v>
      </c>
      <c r="K9" s="75">
        <f>100*(SUM(Taulukko!N18:N20)-SUM(Taulukko!N6:N8))/SUM(Taulukko!N6:N8)</f>
        <v>11.529548088064892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-4.63975858166731</v>
      </c>
      <c r="Q9" s="75">
        <f>100*(SUM(Taulukko!V18:V20)-SUM(Taulukko!V6:V8))/SUM(Taulukko!V6:V8)</f>
        <v>-4.212523719165094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9.446254071661226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4.76419634263714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5.682819383259901</v>
      </c>
      <c r="F10" s="75">
        <f>100*(SUM(Taulukko!H19:H21)-SUM(Taulukko!H7:H9))/SUM(Taulukko!H7:H9)</f>
        <v>4.932562620423896</v>
      </c>
      <c r="G10" s="75">
        <f>100*(SUM(Taulukko!I19:I21)-SUM(Taulukko!I7:I9))/SUM(Taulukko!I7:I9)</f>
        <v>5.442764578833692</v>
      </c>
      <c r="H10" s="75">
        <f>100*(SUM(Taulukko!J19:J21)-SUM(Taulukko!J7:J9))/SUM(Taulukko!J7:J9)</f>
        <v>5.013192612137218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11.761395610579617</v>
      </c>
      <c r="K10" s="75">
        <f>100*(SUM(Taulukko!N19:N21)-SUM(Taulukko!N7:N9))/SUM(Taulukko!N7:N9)</f>
        <v>12.082853855005737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-4.328018223234616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9.597855227882025</v>
      </c>
      <c r="W10" s="75">
        <f>100*(SUM(Taulukko!AD19:AD21)-SUM(Taulukko!AD7:AD9))/SUM(Taulukko!AD7:AD9)</f>
        <v>9.930220075147611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4.844124700239806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4.774305555555544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4.953560371517033</v>
      </c>
      <c r="G11" s="75">
        <f>100*(SUM(Taulukko!I20:I22)-SUM(Taulukko!I8:I10))/SUM(Taulukko!I8:I10)</f>
        <v>5.963699222126206</v>
      </c>
      <c r="H11" s="75">
        <f>100*(SUM(Taulukko!J20:J22)-SUM(Taulukko!J8:J10))/SUM(Taulukko!J8:J10)</f>
        <v>4.93881118881118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11.172873818788213</v>
      </c>
      <c r="K11" s="75">
        <f>100*(SUM(Taulukko!N20:N22)-SUM(Taulukko!N8:N10))/SUM(Taulukko!N8:N10)</f>
        <v>12.264689104392469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-6.32485029940119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11.247334754797421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5.028735632183908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4.8450458315146205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5.623365300784657</v>
      </c>
      <c r="G12" s="75">
        <f>100*(SUM(Taulukko!I21:I23)-SUM(Taulukko!I9:I11))/SUM(Taulukko!I9:I11)</f>
        <v>5.477651183172668</v>
      </c>
      <c r="H12" s="75">
        <f>100*(SUM(Taulukko!J21:J23)-SUM(Taulukko!J9:J11))/SUM(Taulukko!J9:J11)</f>
        <v>4.817708333333331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11.405985319028792</v>
      </c>
      <c r="K12" s="75">
        <f>100*(SUM(Taulukko!N21:N23)-SUM(Taulukko!N9:N11))/SUM(Taulukko!N9:N11)</f>
        <v>12.323346523459586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-6.5119760479041835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4.7968885047536585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4.909909909909912</v>
      </c>
      <c r="G13" s="75">
        <f>100*(SUM(Taulukko!I22:I24)-SUM(Taulukko!I10:I12))/SUM(Taulukko!I10:I12)</f>
        <v>4.8192771084337425</v>
      </c>
      <c r="H13" s="75">
        <f>100*(SUM(Taulukko!J22:J24)-SUM(Taulukko!J10:J12))/SUM(Taulukko!J10:J12)</f>
        <v>4.696251615682898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10.634743875278394</v>
      </c>
      <c r="K13" s="75">
        <f>100*(SUM(Taulukko!N22:N24)-SUM(Taulukko!N10:N12))/SUM(Taulukko!N10:N12)</f>
        <v>12.443946188340817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-6.163096580233008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14.54257006874671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10.425531914893615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5.86552217453507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4.755784061696656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4.259175351155417</v>
      </c>
      <c r="G14" s="75">
        <f>100*(SUM(Taulukko!I23:I25)-SUM(Taulukko!I11:I13))/SUM(Taulukko!I11:I13)</f>
        <v>4.388581167447811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12.395775430794876</v>
      </c>
      <c r="K14" s="75">
        <f>100*(SUM(Taulukko!N23:N25)-SUM(Taulukko!N11:N13))/SUM(Taulukko!N11:N13)</f>
        <v>12.743461324429626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-4.969650986342952</v>
      </c>
      <c r="Q14" s="75">
        <f>100*(SUM(Taulukko!V23:V25)-SUM(Taulukko!V11:V13))/SUM(Taulukko!V11:V13)</f>
        <v>-5.410518350359424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15.509989484752893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9.75865687303251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5.965909090909102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4.745617785378352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4.378909740840041</v>
      </c>
      <c r="G15" s="75">
        <f>100*(SUM(Taulukko!I24:I26)-SUM(Taulukko!I12:I14))/SUM(Taulukko!I12:I14)</f>
        <v>4.072974119643624</v>
      </c>
      <c r="H15" s="75">
        <f>100*(SUM(Taulukko!J24:J26)-SUM(Taulukko!J12:J14))/SUM(Taulukko!J12:J14)</f>
        <v>4.644226672347693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12.767123287671238</v>
      </c>
      <c r="K15" s="75">
        <f>100*(SUM(Taulukko!N24:N26)-SUM(Taulukko!N12:N14))/SUM(Taulukko!N12:N14)</f>
        <v>13.053097345132741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-4.645849200304642</v>
      </c>
      <c r="Q15" s="75">
        <f>100*(SUM(Taulukko!V24:V26)-SUM(Taulukko!V12:V14))/SUM(Taulukko!V12:V14)</f>
        <v>-4.536789935188716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15.910276473656756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9.659090909090887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6.220546654099928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4.832556167867731</v>
      </c>
      <c r="E16" s="77">
        <f>100*(SUM(Taulukko!F25:F27)-SUM(Taulukko!F13:F15))/SUM(Taulukko!F13:F15)</f>
        <v>4.721395150999573</v>
      </c>
      <c r="F16" s="77">
        <f>100*(SUM(Taulukko!H25:H27)-SUM(Taulukko!H13:H15))/SUM(Taulukko!H13:H15)</f>
        <v>5.521201413427562</v>
      </c>
      <c r="G16" s="77">
        <f>100*(SUM(Taulukko!I25:I27)-SUM(Taulukko!I13:I15))/SUM(Taulukko!I13:I15)</f>
        <v>4.451038575667655</v>
      </c>
      <c r="H16" s="77">
        <f>100*(SUM(Taulukko!J25:J27)-SUM(Taulukko!J13:J15))/SUM(Taulukko!J13:J15)</f>
        <v>4.802379940501492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12.5339120998372</v>
      </c>
      <c r="K16" s="77">
        <f>100*(SUM(Taulukko!N25:N27)-SUM(Taulukko!N13:N15))/SUM(Taulukko!N13:N15)</f>
        <v>13.256325632563254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-6.170531039640978</v>
      </c>
      <c r="Q16" s="77">
        <f>100*(SUM(Taulukko!V25:V27)-SUM(Taulukko!V13:V15))/SUM(Taulukko!V13:V15)</f>
        <v>-3.8018433179723417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4.620601949978795</v>
      </c>
      <c r="F17" s="75">
        <f>100*(SUM(Taulukko!H26:H28)-SUM(Taulukko!H14:H16))/SUM(Taulukko!H14:H16)</f>
        <v>4.79094076655051</v>
      </c>
      <c r="G17" s="75">
        <f>100*(SUM(Taulukko!I26:I28)-SUM(Taulukko!I14:I16))/SUM(Taulukko!I14:I16)</f>
        <v>5.892399658411632</v>
      </c>
      <c r="H17" s="75">
        <f>100*(SUM(Taulukko!J26:J28)-SUM(Taulukko!J14:J16))/SUM(Taulukko!J14:J16)</f>
        <v>5.095541401273885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11.650485436893218</v>
      </c>
      <c r="K17" s="75">
        <f>100*(SUM(Taulukko!N26:N28)-SUM(Taulukko!N14:N16))/SUM(Taulukko!N14:N16)</f>
        <v>12.950819672131143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-5.075757575757578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3.7490436113236467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4.3766578249337025</v>
      </c>
      <c r="D18" s="75">
        <f>100*(SUM(Taulukko!E27:E29)-SUM(Taulukko!E15:E17))/SUM(Taulukko!E15:E17)</f>
        <v>4.393747359526829</v>
      </c>
      <c r="E18" s="75">
        <f>100*(SUM(Taulukko!F27:F29)-SUM(Taulukko!F15:F17))/SUM(Taulukko!F15:F17)</f>
        <v>4.4782425010561875</v>
      </c>
      <c r="F18" s="75">
        <f>100*(SUM(Taulukko!H27:H29)-SUM(Taulukko!H15:H17))/SUM(Taulukko!H15:H17)</f>
        <v>5.267778753292362</v>
      </c>
      <c r="G18" s="75">
        <f>100*(SUM(Taulukko!I27:I29)-SUM(Taulukko!I15:I17))/SUM(Taulukko!I15:I17)</f>
        <v>6.193934216146971</v>
      </c>
      <c r="H18" s="75">
        <f>100*(SUM(Taulukko!J27:J29)-SUM(Taulukko!J15:J17))/SUM(Taulukko!J15:J17)</f>
        <v>5.517826825127346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11.882799782962582</v>
      </c>
      <c r="K18" s="75">
        <f>100*(SUM(Taulukko!N27:N29)-SUM(Taulukko!N15:N17))/SUM(Taulukko!N15:N17)</f>
        <v>12.067099567099557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-6.0663868752384715</v>
      </c>
      <c r="Q18" s="75">
        <f>100*(SUM(Taulukko!V27:V29)-SUM(Taulukko!V15:V17))/SUM(Taulukko!V15:V17)</f>
        <v>-3.1140521603736753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3.4706331045003678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6.8723702664796855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4.159369527145359</v>
      </c>
      <c r="D19" s="75">
        <f>100*(SUM(Taulukko!E28:E30)-SUM(Taulukko!E16:E18))/SUM(Taulukko!E16:E18)</f>
        <v>3.967918953144777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4.103011785246633</v>
      </c>
      <c r="G19" s="75">
        <f>100*(SUM(Taulukko!I28:I30)-SUM(Taulukko!I16:I18))/SUM(Taulukko!I16:I18)</f>
        <v>6.3965884861407245</v>
      </c>
      <c r="H19" s="75">
        <f>100*(SUM(Taulukko!J28:J30)-SUM(Taulukko!J16:J18))/SUM(Taulukko!J16:J18)</f>
        <v>5.9745762711864385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11.739364566505122</v>
      </c>
      <c r="K19" s="75">
        <f>100*(SUM(Taulukko!N28:N30)-SUM(Taulukko!N16:N18))/SUM(Taulukko!N16:N18)</f>
        <v>10.8440170940171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-4.097714736012611</v>
      </c>
      <c r="Q19" s="75">
        <f>100*(SUM(Taulukko!V28:V30)-SUM(Taulukko!V16:V18))/SUM(Taulukko!V16:V18)</f>
        <v>-3.016059537798664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3.2343987823439875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7.65282314512366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4.152397260273967</v>
      </c>
      <c r="D20" s="75">
        <f>100*(SUM(Taulukko!E29:E31)-SUM(Taulukko!E17:E19))/SUM(Taulukko!E17:E19)</f>
        <v>3.9412997903563967</v>
      </c>
      <c r="E20" s="75">
        <f>100*(SUM(Taulukko!F29:F31)-SUM(Taulukko!F17:F19))/SUM(Taulukko!F17:F19)</f>
        <v>4.446308724832225</v>
      </c>
      <c r="F20" s="75">
        <f>100*(SUM(Taulukko!H29:H31)-SUM(Taulukko!H17:H19))/SUM(Taulukko!H17:H19)</f>
        <v>4.299702000851435</v>
      </c>
      <c r="G20" s="75">
        <f>100*(SUM(Taulukko!I29:I31)-SUM(Taulukko!I17:I19))/SUM(Taulukko!I17:I19)</f>
        <v>5.569620253164552</v>
      </c>
      <c r="H20" s="75">
        <f>100*(SUM(Taulukko!J29:J31)-SUM(Taulukko!J17:J19))/SUM(Taulukko!J17:J19)</f>
        <v>6.548373468525572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9.815303430079167</v>
      </c>
      <c r="K20" s="75">
        <f>100*(SUM(Taulukko!N29:N31)-SUM(Taulukko!N17:N19))/SUM(Taulukko!N17:N19)</f>
        <v>9.899947340705642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-5.294117647058824</v>
      </c>
      <c r="Q20" s="75">
        <f>100*(SUM(Taulukko!V29:V31)-SUM(Taulukko!V17:V19))/SUM(Taulukko!V17:V19)</f>
        <v>-2.915681639085897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6.952117863720072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4.724080267558533</v>
      </c>
      <c r="F21" s="75">
        <f>100*(SUM(Taulukko!H30:H32)-SUM(Taulukko!H18:H20))/SUM(Taulukko!H18:H20)</f>
        <v>3.9755351681957096</v>
      </c>
      <c r="G21" s="75">
        <f>100*(SUM(Taulukko!I30:I32)-SUM(Taulukko!I18:I20))/SUM(Taulukko!I18:I20)</f>
        <v>4.472712351251518</v>
      </c>
      <c r="H21" s="75">
        <f>100*(SUM(Taulukko!J30:J32)-SUM(Taulukko!J18:J20))/SUM(Taulukko!J18:J20)</f>
        <v>7.109802271771142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5.249745158002045</v>
      </c>
      <c r="K21" s="75">
        <f>100*(SUM(Taulukko!N30:N32)-SUM(Taulukko!N18:N20))/SUM(Taulukko!N18:N20)</f>
        <v>9.610389610389625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-3.2832278481012707</v>
      </c>
      <c r="Q21" s="75">
        <f>100*(SUM(Taulukko!V30:V32)-SUM(Taulukko!V18:V20))/SUM(Taulukko!V18:V20)</f>
        <v>-2.6941362916006386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7.67110702802022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5.127136306794503</v>
      </c>
      <c r="F22" s="75">
        <f>100*(SUM(Taulukko!H31:H33)-SUM(Taulukko!H19:H21))/SUM(Taulukko!H19:H21)</f>
        <v>5.361733382298943</v>
      </c>
      <c r="G22" s="75">
        <f>100*(SUM(Taulukko!I31:I33)-SUM(Taulukko!I19:I21))/SUM(Taulukko!I19:I21)</f>
        <v>5.612453912331019</v>
      </c>
      <c r="H22" s="75">
        <f>100*(SUM(Taulukko!J31:J33)-SUM(Taulukko!J19:J21))/SUM(Taulukko!J19:J21)</f>
        <v>7.537688442211055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6.193353474320263</v>
      </c>
      <c r="K22" s="75">
        <f>100*(SUM(Taulukko!N31:N33)-SUM(Taulukko!N19:N21))/SUM(Taulukko!N19:N21)</f>
        <v>10.01026694045176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-2.5793650793650795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7.95974382433669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5.7522123893805395</v>
      </c>
      <c r="G23" s="75">
        <f>100*(SUM(Taulukko!I32:I34)-SUM(Taulukko!I20:I22))/SUM(Taulukko!I20:I22)</f>
        <v>6.280587275693313</v>
      </c>
      <c r="H23" s="75">
        <f>100*(SUM(Taulukko!J32:J34)-SUM(Taulukko!J20:J22))/SUM(Taulukko!J20:J22)</f>
        <v>7.621824239900034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7.75</v>
      </c>
      <c r="K23" s="75">
        <f>100*(SUM(Taulukko!N32:N34)-SUM(Taulukko!N20:N22))/SUM(Taulukko!N20:N22)</f>
        <v>10.721544715447166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8.207934336525307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8.501857201815914</v>
      </c>
      <c r="G24" s="75">
        <f>100*(SUM(Taulukko!I33:I35)-SUM(Taulukko!I21:I23))/SUM(Taulukko!I21:I23)</f>
        <v>8.226007478188608</v>
      </c>
      <c r="H24" s="75">
        <f>100*(SUM(Taulukko!J33:J35)-SUM(Taulukko!J21:J23))/SUM(Taulukko!J21:J23)</f>
        <v>7.370600414078656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12.87379624936645</v>
      </c>
      <c r="K24" s="75">
        <f>100*(SUM(Taulukko!N33:N35)-SUM(Taulukko!N21:N23))/SUM(Taulukko!N21:N23)</f>
        <v>11.323603422244576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-1.1637239165329076</v>
      </c>
      <c r="Q24" s="75">
        <f>100*(SUM(Taulukko!V33:V35)-SUM(Taulukko!V21:V23))/SUM(Taulukko!V21:V23)</f>
        <v>-1.481184947958362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7.556891369686559</v>
      </c>
      <c r="G25" s="75">
        <f>100*(SUM(Taulukko!I34:I36)-SUM(Taulukko!I22:I24))/SUM(Taulukko!I22:I24)</f>
        <v>6.32183908045976</v>
      </c>
      <c r="H25" s="75">
        <f>100*(SUM(Taulukko!J34:J36)-SUM(Taulukko!J22:J24))/SUM(Taulukko!J22:J24)</f>
        <v>6.913580246913585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13.387015601409171</v>
      </c>
      <c r="K25" s="75">
        <f>100*(SUM(Taulukko!N34:N36)-SUM(Taulukko!N22:N24))/SUM(Taulukko!N22:N24)</f>
        <v>11.565304087736784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-1.1222444889779493</v>
      </c>
      <c r="Q25" s="75">
        <f>100*(SUM(Taulukko!V34:V36)-SUM(Taulukko!V22:V24))/SUM(Taulukko!V22:V24)</f>
        <v>-1.0812975570684777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9.631336405529957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8.243243243243233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4.662576687116566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5.693176879617543</v>
      </c>
      <c r="G26" s="75">
        <f>100*(SUM(Taulukko!I35:I37)-SUM(Taulukko!I23:I25))/SUM(Taulukko!I23:I25)</f>
        <v>5.877551020408154</v>
      </c>
      <c r="H26" s="75">
        <f>100*(SUM(Taulukko!J35:J37)-SUM(Taulukko!J23:J25))/SUM(Taulukko!J23:J25)</f>
        <v>6.546644844517173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12.067260138476758</v>
      </c>
      <c r="K26" s="75">
        <f>100*(SUM(Taulukko!N35:N37)-SUM(Taulukko!N23:N25))/SUM(Taulukko!N23:N25)</f>
        <v>11.401776900296131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-0.8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9.28116469517745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7.998212689901687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4.40816326530614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5.9503424657534145</v>
      </c>
      <c r="G27" s="75">
        <f>100*(SUM(Taulukko!I36:I38)-SUM(Taulukko!I24:I26))/SUM(Taulukko!I24:I26)</f>
        <v>5.707297187117815</v>
      </c>
      <c r="H27" s="75">
        <f>100*(SUM(Taulukko!J36:J38)-SUM(Taulukko!J24:J26))/SUM(Taulukko!J24:J26)</f>
        <v>6.514657980456025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10.106899902818261</v>
      </c>
      <c r="K27" s="75">
        <f>100*(SUM(Taulukko!N36:N38)-SUM(Taulukko!N24:N26))/SUM(Taulukko!N24:N26)</f>
        <v>11.154598825831709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9.598918431725995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8.074534161490677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4.245855236554781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4.813729593972374</v>
      </c>
      <c r="G28" s="77">
        <f>100*(SUM(Taulukko!I37:I39)-SUM(Taulukko!I25:I27))/SUM(Taulukko!I25:I27)</f>
        <v>6.4529220779220795</v>
      </c>
      <c r="H28" s="77">
        <f>100*(SUM(Taulukko!J37:J39)-SUM(Taulukko!J25:J27))/SUM(Taulukko!J25:J27)</f>
        <v>6.893755068937527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9.161041465766635</v>
      </c>
      <c r="K28" s="77">
        <f>100*(SUM(Taulukko!N37:N39)-SUM(Taulukko!N25:N27))/SUM(Taulukko!N25:N27)</f>
        <v>11.170471102476931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-1.132790332020885E-14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9.220489977728281</v>
      </c>
      <c r="W28" s="77">
        <f>100*(SUM(Taulukko!AD37:AD39)-SUM(Taulukko!AD25:AD27))/SUM(Taulukko!AD25:AD27)</f>
        <v>9.536541889483082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5.887129516849347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6.982543640897748</v>
      </c>
      <c r="G29" s="75">
        <f>100*(SUM(Taulukko!I38:I40)-SUM(Taulukko!I26:I28))/SUM(Taulukko!I26:I28)</f>
        <v>6.774193548387089</v>
      </c>
      <c r="H29" s="75">
        <f>100*(SUM(Taulukko!J38:J40)-SUM(Taulukko!J26:J28))/SUM(Taulukko!J26:J28)</f>
        <v>7.5151515151515245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11.80454765360426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0.39904229848365064</v>
      </c>
      <c r="Q29" s="75">
        <f>100*(SUM(Taulukko!V38:V40)-SUM(Taulukko!V26:V28))/SUM(Taulukko!V26:V28)</f>
        <v>0.8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1.3274336283185926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9.757174392935992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6.565014824227021</v>
      </c>
      <c r="D30" s="75">
        <f>100*(SUM(Taulukko!E39:E41)-SUM(Taulukko!E27:E29))/SUM(Taulukko!E27:E29)</f>
        <v>6.515580736543908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8.298582151793175</v>
      </c>
      <c r="G30" s="75">
        <f>100*(SUM(Taulukko!I39:I41)-SUM(Taulukko!I27:I29))/SUM(Taulukko!I27:I29)</f>
        <v>8.487530168946106</v>
      </c>
      <c r="H30" s="75">
        <f>100*(SUM(Taulukko!J39:J41)-SUM(Taulukko!J27:J29))/SUM(Taulukko!J27:J29)</f>
        <v>7.964601769911486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13.676042677012589</v>
      </c>
      <c r="K30" s="75">
        <f>100*(SUM(Taulukko!N39:N41)-SUM(Taulukko!N27:N29))/SUM(Taulukko!N27:N29)</f>
        <v>12.844036697247704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1.0154346060113728</v>
      </c>
      <c r="Q30" s="75">
        <f>100*(SUM(Taulukko!V39:V41)-SUM(Taulukko!V27:V29))/SUM(Taulukko!V27:V29)</f>
        <v>1.8481317798312553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1.6955399926280743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10.02626970227671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10.0612423447069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7.944514501891542</v>
      </c>
      <c r="D31" s="75">
        <f>100*(SUM(Taulukko!E40:E42)-SUM(Taulukko!E28:E30))/SUM(Taulukko!E28:E30)</f>
        <v>7.714169711733669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10.566037735849038</v>
      </c>
      <c r="G31" s="75">
        <f>100*(SUM(Taulukko!I40:I42)-SUM(Taulukko!I28:I30))/SUM(Taulukko!I28:I30)</f>
        <v>10.02004008016032</v>
      </c>
      <c r="H31" s="75">
        <f>100*(SUM(Taulukko!J40:J42)-SUM(Taulukko!J28:J30))/SUM(Taulukko!J28:J30)</f>
        <v>7.956817273090766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17.10843373493976</v>
      </c>
      <c r="K31" s="75">
        <f>100*(SUM(Taulukko!N40:N42)-SUM(Taulukko!N28:N30))/SUM(Taulukko!N28:N30)</f>
        <v>13.879518072289148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3.410024650780613</v>
      </c>
      <c r="Q31" s="75">
        <f>100*(SUM(Taulukko!V40:V42)-SUM(Taulukko!V28:V30))/SUM(Taulukko!V28:V30)</f>
        <v>2.948303715670441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2.0641356431993976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11.053315994798451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7.274969173859428</v>
      </c>
      <c r="D32" s="75">
        <f>100*(SUM(Taulukko!E41:E43)-SUM(Taulukko!E29:E31))/SUM(Taulukko!E29:E31)</f>
        <v>7.139975796692222</v>
      </c>
      <c r="E32" s="75">
        <f>100*(SUM(Taulukko!F41:F43)-SUM(Taulukko!F29:F31))/SUM(Taulukko!F29:F31)</f>
        <v>6.546184738955827</v>
      </c>
      <c r="F32" s="75">
        <f>100*(SUM(Taulukko!H41:H43)-SUM(Taulukko!H29:H31))/SUM(Taulukko!H29:H31)</f>
        <v>9.1020408163265</v>
      </c>
      <c r="G32" s="75">
        <f>100*(SUM(Taulukko!I41:I43)-SUM(Taulukko!I29:I31))/SUM(Taulukko!I29:I31)</f>
        <v>9.192645883293366</v>
      </c>
      <c r="H32" s="75">
        <f>100*(SUM(Taulukko!J41:J43)-SUM(Taulukko!J29:J31))/SUM(Taulukko!J29:J31)</f>
        <v>7.335448057097531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15.233061028351749</v>
      </c>
      <c r="K32" s="75">
        <f>100*(SUM(Taulukko!N41:N43)-SUM(Taulukko!N29:N31))/SUM(Taulukko!N29:N31)</f>
        <v>14.326784858648768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5.175983436853014</v>
      </c>
      <c r="Q32" s="75">
        <f>100*(SUM(Taulukko!V41:V43)-SUM(Taulukko!V29:V31))/SUM(Taulukko!V29:V31)</f>
        <v>4.0178571428571574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10.89108910891091</v>
      </c>
      <c r="AC32" s="75">
        <f>100*(SUM(Taulukko!AL41:AL43)-SUM(Taulukko!AL29:AL31))/SUM(Taulukko!AL29:AL31)</f>
        <v>10.111876075731486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6.22754491017965</v>
      </c>
      <c r="F33" s="75">
        <f>100*(SUM(Taulukko!H42:H44)-SUM(Taulukko!H30:H32))/SUM(Taulukko!H30:H32)</f>
        <v>6.507352941176467</v>
      </c>
      <c r="G33" s="75">
        <f>100*(SUM(Taulukko!I42:I44)-SUM(Taulukko!I30:I32))/SUM(Taulukko!I30:I32)</f>
        <v>6.834249803613526</v>
      </c>
      <c r="H33" s="75">
        <f>100*(SUM(Taulukko!J42:J44)-SUM(Taulukko!J30:J32))/SUM(Taulukko!J30:J32)</f>
        <v>6.362922230950505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13.946731234866833</v>
      </c>
      <c r="K33" s="75">
        <f>100*(SUM(Taulukko!N42:N44)-SUM(Taulukko!N30:N32))/SUM(Taulukko!N30:N32)</f>
        <v>14.028436018957342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5.1124744376278235</v>
      </c>
      <c r="Q33" s="75">
        <f>100*(SUM(Taulukko!V42:V44)-SUM(Taulukko!V30:V32))/SUM(Taulukko!V30:V32)</f>
        <v>4.926710097719903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10.836177474402731</v>
      </c>
      <c r="AC33" s="75">
        <f>100*(SUM(Taulukko!AL42:AL44)-SUM(Taulukko!AL30:AL32))/SUM(Taulukko!AL30:AL32)</f>
        <v>10.16225448334757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6.72734467748317</v>
      </c>
      <c r="E34" s="75">
        <f>100*(SUM(Taulukko!F43:F45)-SUM(Taulukko!F31:F33))/SUM(Taulukko!F31:F33)</f>
        <v>5.789056304520232</v>
      </c>
      <c r="F34" s="75">
        <f>100*(SUM(Taulukko!H43:H45)-SUM(Taulukko!H31:H33))/SUM(Taulukko!H31:H33)</f>
        <v>7.215057511327964</v>
      </c>
      <c r="G34" s="75">
        <f>100*(SUM(Taulukko!I43:I45)-SUM(Taulukko!I31:I33))/SUM(Taulukko!I31:I33)</f>
        <v>5.857253685027139</v>
      </c>
      <c r="H34" s="75">
        <f>100*(SUM(Taulukko!J43:J45)-SUM(Taulukko!J31:J33))/SUM(Taulukko!J31:J33)</f>
        <v>5.412772585669773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11.853959222380274</v>
      </c>
      <c r="K34" s="75">
        <f>100*(SUM(Taulukko!N43:N45)-SUM(Taulukko!N31:N33))/SUM(Taulukko!N31:N33)</f>
        <v>13.159122725151652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4.84725050916496</v>
      </c>
      <c r="Q34" s="75">
        <f>100*(SUM(Taulukko!V43:V45)-SUM(Taulukko!V31:V33))/SUM(Taulukko!V31:V33)</f>
        <v>5.707297187117815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10.169491525423728</v>
      </c>
      <c r="AC34" s="75">
        <f>100*(SUM(Taulukko!AL43:AL45)-SUM(Taulukko!AL31:AL33))/SUM(Taulukko!AL31:AL33)</f>
        <v>10.258584145824523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5.557745368545535</v>
      </c>
      <c r="F35" s="75">
        <f>100*(SUM(Taulukko!H44:H46)-SUM(Taulukko!H32:H34))/SUM(Taulukko!H32:H34)</f>
        <v>6.136680613668049</v>
      </c>
      <c r="G35" s="75">
        <f>100*(SUM(Taulukko!I44:I46)-SUM(Taulukko!I32:I34))/SUM(Taulukko!I32:I34)</f>
        <v>5.602455871066756</v>
      </c>
      <c r="H35" s="75">
        <f>100*(SUM(Taulukko!J44:J46)-SUM(Taulukko!J32:J34))/SUM(Taulukko!J32:J34)</f>
        <v>4.798761609907134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12.621809744779577</v>
      </c>
      <c r="K35" s="75">
        <f>100*(SUM(Taulukko!N44:N46)-SUM(Taulukko!N32:N34))/SUM(Taulukko!N32:N34)</f>
        <v>12.299219825608066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6.35437881873728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10.577328276443305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6.491982792334765</v>
      </c>
      <c r="E36" s="75">
        <f>100*(SUM(Taulukko!F45:F47)-SUM(Taulukko!F33:F35))/SUM(Taulukko!F33:F35)</f>
        <v>5.6122448979591875</v>
      </c>
      <c r="F36" s="75">
        <f>100*(SUM(Taulukko!H45:H47)-SUM(Taulukko!H33:H35))/SUM(Taulukko!H33:H35)</f>
        <v>6.542411563332084</v>
      </c>
      <c r="G36" s="75">
        <f>100*(SUM(Taulukko!I45:I47)-SUM(Taulukko!I33:I35))/SUM(Taulukko!I33:I35)</f>
        <v>5.950095969289827</v>
      </c>
      <c r="H36" s="75">
        <f>100*(SUM(Taulukko!J45:J47)-SUM(Taulukko!J33:J35))/SUM(Taulukko!J33:J35)</f>
        <v>4.627844195912093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12.887292321508752</v>
      </c>
      <c r="K36" s="75">
        <f>100*(SUM(Taulukko!N45:N47)-SUM(Taulukko!N33:N35))/SUM(Taulukko!N33:N35)</f>
        <v>11.844484629294765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7.023954526999611</v>
      </c>
      <c r="Q36" s="75">
        <f>100*(SUM(Taulukko!V45:V47)-SUM(Taulukko!V33:V35))/SUM(Taulukko!V33:V35)</f>
        <v>6.948394961397791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2.26856933772413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10.363560384454663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5.581576893052284</v>
      </c>
      <c r="E37" s="75">
        <f>100*(SUM(Taulukko!F46:F48)-SUM(Taulukko!F34:F36))/SUM(Taulukko!F34:F36)</f>
        <v>5.868544600938978</v>
      </c>
      <c r="F37" s="75">
        <f>100*(SUM(Taulukko!H46:H48)-SUM(Taulukko!H34:H36))/SUM(Taulukko!H34:H36)</f>
        <v>3.433133732534939</v>
      </c>
      <c r="G37" s="75">
        <f>100*(SUM(Taulukko!I46:I48)-SUM(Taulukko!I34:I36))/SUM(Taulukko!I34:I36)</f>
        <v>5.057915057915067</v>
      </c>
      <c r="H37" s="75">
        <f>100*(SUM(Taulukko!J46:J48)-SUM(Taulukko!J34:J36))/SUM(Taulukko!J34:J36)</f>
        <v>4.772902232486541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11.185086551264975</v>
      </c>
      <c r="K37" s="75">
        <f>100*(SUM(Taulukko!N46:N48)-SUM(Taulukko!N34:N36))/SUM(Taulukko!N34:N36)</f>
        <v>11.885612153708665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7.417916497770577</v>
      </c>
      <c r="Q37" s="75">
        <f>100*(SUM(Taulukko!V46:V48)-SUM(Taulukko!V34:V36))/SUM(Taulukko!V34:V36)</f>
        <v>7.408906882591075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2.5641025641025643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10.550651534258103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10.917030567685575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10.694964627548893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6.353135313531332</v>
      </c>
      <c r="D38" s="75">
        <f>100*(SUM(Taulukko!E47:E49)-SUM(Taulukko!E35:E37))/SUM(Taulukko!E35:E37)</f>
        <v>6.369675654552576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5.139802631578948</v>
      </c>
      <c r="G38" s="75">
        <f>100*(SUM(Taulukko!I47:I49)-SUM(Taulukko!I35:I37))/SUM(Taulukko!I35:I37)</f>
        <v>5.242868157286054</v>
      </c>
      <c r="H38" s="75">
        <f>100*(SUM(Taulukko!J47:J49)-SUM(Taulukko!J35:J37))/SUM(Taulukko!J35:J37)</f>
        <v>4.915514592933975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11.650485436893206</v>
      </c>
      <c r="K38" s="75">
        <f>100*(SUM(Taulukko!N47:N49)-SUM(Taulukko!N35:N37))/SUM(Taulukko!N35:N37)</f>
        <v>12.272928666371298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7.617896009673509</v>
      </c>
      <c r="Q38" s="75">
        <f>100*(SUM(Taulukko!V47:V49)-SUM(Taulukko!V35:V37))/SUM(Taulukko!V35:V37)</f>
        <v>7.7419354838709635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2.7818448023425937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9.825145711906742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11.304347826086943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10.922631361191575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7.318053880176916</v>
      </c>
      <c r="D39" s="75">
        <f>100*(SUM(Taulukko!E48:E50)-SUM(Taulukko!E36:E38))/SUM(Taulukko!E36:E38)</f>
        <v>7.349491790461302</v>
      </c>
      <c r="E39" s="75">
        <f>100*(SUM(Taulukko!F48:F50)-SUM(Taulukko!F36:F38))/SUM(Taulukko!F36:F38)</f>
        <v>6.218422075398367</v>
      </c>
      <c r="F39" s="75">
        <f>100*(SUM(Taulukko!H48:H50)-SUM(Taulukko!H36:H38))/SUM(Taulukko!H36:H38)</f>
        <v>8.12121212121213</v>
      </c>
      <c r="G39" s="75">
        <f>100*(SUM(Taulukko!I48:I50)-SUM(Taulukko!I36:I38))/SUM(Taulukko!I36:I38)</f>
        <v>7.944465869649041</v>
      </c>
      <c r="H39" s="75">
        <f>100*(SUM(Taulukko!J48:J50)-SUM(Taulukko!J36:J38))/SUM(Taulukko!J36:J38)</f>
        <v>4.816513761467877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14.607237422771426</v>
      </c>
      <c r="K39" s="75">
        <f>100*(SUM(Taulukko!N48:N50)-SUM(Taulukko!N36:N38))/SUM(Taulukko!N36:N38)</f>
        <v>12.676056338028173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8.510638297872337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8.396946564885498</v>
      </c>
      <c r="Q39" s="75">
        <f>100*(SUM(Taulukko!V48:V50)-SUM(Taulukko!V36:V38))/SUM(Taulukko!V36:V38)</f>
        <v>7.784911717496001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9.745065789473681</v>
      </c>
      <c r="W39" s="75">
        <f>100*(SUM(Taulukko!AD48:AD50)-SUM(Taulukko!AD36:AD38))/SUM(Taulukko!AD36:AD38)</f>
        <v>10.205761316872431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11.566681053085878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11.412151067323462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6.182256122039344</v>
      </c>
      <c r="D40" s="77">
        <f>100*(SUM(Taulukko!E49:E51)-SUM(Taulukko!E37:E39))/SUM(Taulukko!E37:E39)</f>
        <v>6.2839410395655735</v>
      </c>
      <c r="E40" s="77">
        <f>100*(SUM(Taulukko!F49:F51)-SUM(Taulukko!F37:F39))/SUM(Taulukko!F37:F39)</f>
        <v>5.989180834621329</v>
      </c>
      <c r="F40" s="77">
        <f>100*(SUM(Taulukko!H49:H51)-SUM(Taulukko!H37:H39))/SUM(Taulukko!H37:H39)</f>
        <v>5.3913738019169335</v>
      </c>
      <c r="G40" s="77">
        <f>100*(SUM(Taulukko!I49:I51)-SUM(Taulukko!I37:I39))/SUM(Taulukko!I37:I39)</f>
        <v>5.71864277544796</v>
      </c>
      <c r="H40" s="77">
        <f>100*(SUM(Taulukko!J49:J51)-SUM(Taulukko!J37:J39))/SUM(Taulukko!J37:J39)</f>
        <v>4.362670713201843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13.69257950530038</v>
      </c>
      <c r="K40" s="77">
        <f>100*(SUM(Taulukko!N49:N51)-SUM(Taulukko!N37:N39))/SUM(Taulukko!N37:N39)</f>
        <v>12.75666229794671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7.942811755361375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7.652451175767257</v>
      </c>
      <c r="Q40" s="77">
        <f>100*(SUM(Taulukko!V49:V51)-SUM(Taulukko!V37:V39))/SUM(Taulukko!V37:V39)</f>
        <v>7.584830339321357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9.584013050570984</v>
      </c>
      <c r="W40" s="77">
        <f>100*(SUM(Taulukko!AD49:AD51)-SUM(Taulukko!AD37:AD39))/SUM(Taulukko!AD37:AD39)</f>
        <v>9.967453213995118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5.444785276073638</v>
      </c>
      <c r="E41" s="75">
        <f>100*(SUM(Taulukko!F50:F52)-SUM(Taulukko!F38:F40))/SUM(Taulukko!F38:F40)</f>
        <v>5.5619485999232605</v>
      </c>
      <c r="F41" s="75">
        <f>100*(SUM(Taulukko!H50:H52)-SUM(Taulukko!H38:H40))/SUM(Taulukko!H38:H40)</f>
        <v>4.506604506604516</v>
      </c>
      <c r="G41" s="75">
        <f>100*(SUM(Taulukko!I50:I52)-SUM(Taulukko!I38:I40))/SUM(Taulukko!I38:I40)</f>
        <v>4.8338368580060465</v>
      </c>
      <c r="H41" s="75">
        <f>100*(SUM(Taulukko!J50:J52)-SUM(Taulukko!J38:J40))/SUM(Taulukko!J38:J40)</f>
        <v>3.7204058624577137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12.396694214876021</v>
      </c>
      <c r="K41" s="75">
        <f>100*(SUM(Taulukko!N50:N52)-SUM(Taulukko!N38:N40))/SUM(Taulukko!N38:N40)</f>
        <v>12.289052358286458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7.501963864886082</v>
      </c>
      <c r="N41" s="75">
        <f>100*(SUM(Taulukko!R50:R52)-SUM(Taulukko!R38:R40))/SUM(Taulukko!R38:R40)</f>
        <v>7.840819542947216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7.670906200317947</v>
      </c>
      <c r="Q41" s="75">
        <f>100*(SUM(Taulukko!V50:V52)-SUM(Taulukko!V38:V40))/SUM(Taulukko!V38:V40)</f>
        <v>7.182539682539692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2.9731689630166747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9.654062751407883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4.407294832826735</v>
      </c>
      <c r="E42" s="75">
        <f>100*(SUM(Taulukko!F51:F53)-SUM(Taulukko!F39:F41))/SUM(Taulukko!F39:F41)</f>
        <v>5.102817974105093</v>
      </c>
      <c r="F42" s="75">
        <f>100*(SUM(Taulukko!H51:H53)-SUM(Taulukko!H39:H41))/SUM(Taulukko!H39:H41)</f>
        <v>1.732768579129743</v>
      </c>
      <c r="G42" s="75">
        <f>100*(SUM(Taulukko!I51:I53)-SUM(Taulukko!I39:I41))/SUM(Taulukko!I39:I41)</f>
        <v>1.5572858731924104</v>
      </c>
      <c r="H42" s="75">
        <f>100*(SUM(Taulukko!J51:J53)-SUM(Taulukko!J39:J41))/SUM(Taulukko!J39:J41)</f>
        <v>3.129657228017897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9.47098976109217</v>
      </c>
      <c r="K42" s="75">
        <f>100*(SUM(Taulukko!N51:N53)-SUM(Taulukko!N39:N41))/SUM(Taulukko!N39:N41)</f>
        <v>11.424903722721435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7.449297971918886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8.283071974266194</v>
      </c>
      <c r="Q42" s="75">
        <f>100*(SUM(Taulukko!V51:V53)-SUM(Taulukko!V39:V41))/SUM(Taulukko!V39:V41)</f>
        <v>6.7455621301775235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2.594594594594611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9.192200557103062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8.548707753479125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4.673954014323399</v>
      </c>
      <c r="E43" s="75">
        <f>100*(SUM(Taulukko!F52:F54)-SUM(Taulukko!F40:F42))/SUM(Taulukko!F40:F42)</f>
        <v>4.769114307342931</v>
      </c>
      <c r="F43" s="75">
        <f>100*(SUM(Taulukko!H52:H54)-SUM(Taulukko!H40:H42))/SUM(Taulukko!H40:H42)</f>
        <v>2.957906712172928</v>
      </c>
      <c r="G43" s="75">
        <f>100*(SUM(Taulukko!I52:I54)-SUM(Taulukko!I40:I42))/SUM(Taulukko!I40:I42)</f>
        <v>0.8743169398907021</v>
      </c>
      <c r="H43" s="75">
        <f>100*(SUM(Taulukko!J52:J54)-SUM(Taulukko!J40:J42))/SUM(Taulukko!J40:J42)</f>
        <v>2.7407407407407325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7.325102880658441</v>
      </c>
      <c r="K43" s="75">
        <f>100*(SUM(Taulukko!N52:N54)-SUM(Taulukko!N40:N42))/SUM(Taulukko!N40:N42)</f>
        <v>10.410495133305119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7.189795129493607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9.296781883194294</v>
      </c>
      <c r="Q43" s="75">
        <f>100*(SUM(Taulukko!V52:V54)-SUM(Taulukko!V40:V42))/SUM(Taulukko!V40:V42)</f>
        <v>6.43389564535112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2.220630372492833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7.998423955870768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4.706325301204819</v>
      </c>
      <c r="E44" s="75">
        <f>100*(SUM(Taulukko!F53:F55)-SUM(Taulukko!F41:F43))/SUM(Taulukko!F41:F43)</f>
        <v>4.636260836788545</v>
      </c>
      <c r="F44" s="75">
        <f>100*(SUM(Taulukko!H53:H55)-SUM(Taulukko!H41:H43))/SUM(Taulukko!H41:H43)</f>
        <v>2.8806584362140093</v>
      </c>
      <c r="G44" s="75">
        <f>100*(SUM(Taulukko!I53:I55)-SUM(Taulukko!I41:I43))/SUM(Taulukko!I41:I43)</f>
        <v>2.122986822840414</v>
      </c>
      <c r="H44" s="75">
        <f>100*(SUM(Taulukko!J53:J55)-SUM(Taulukko!J41:J43))/SUM(Taulukko!J41:J43)</f>
        <v>2.6597709641669702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9.674728940783982</v>
      </c>
      <c r="K44" s="75">
        <f>100*(SUM(Taulukko!N53:N55)-SUM(Taulukko!N41:N43))/SUM(Taulukko!N41:N43)</f>
        <v>9.59765297569155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7.1017274472168905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8.70078740157479</v>
      </c>
      <c r="Q44" s="75">
        <f>100*(SUM(Taulukko!V53:V55)-SUM(Taulukko!V41:V43))/SUM(Taulukko!V41:V43)</f>
        <v>6.2426843542723365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10.086100861008608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7.542008597108273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4.346197077557147</v>
      </c>
      <c r="E45" s="75">
        <f>100*(SUM(Taulukko!F54:F56)-SUM(Taulukko!F42:F44))/SUM(Taulukko!F42:F44)</f>
        <v>4.584742577978199</v>
      </c>
      <c r="F45" s="75">
        <f>100*(SUM(Taulukko!H54:H56)-SUM(Taulukko!H42:H44))/SUM(Taulukko!H42:H44)</f>
        <v>1.9675526406627508</v>
      </c>
      <c r="G45" s="75">
        <f>100*(SUM(Taulukko!I54:I56)-SUM(Taulukko!I42:I44))/SUM(Taulukko!I42:I44)</f>
        <v>1.9852941176470504</v>
      </c>
      <c r="H45" s="75">
        <f>100*(SUM(Taulukko!J54:J56)-SUM(Taulukko!J42:J44))/SUM(Taulukko!J42:J44)</f>
        <v>2.8434268833087106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10.709732256693579</v>
      </c>
      <c r="K45" s="75">
        <f>100*(SUM(Taulukko!N54:N56)-SUM(Taulukko!N42:N44))/SUM(Taulukko!N42:N44)</f>
        <v>9.01911886949293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7.0664629488159125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8.949416342412452</v>
      </c>
      <c r="Q45" s="75">
        <f>100*(SUM(Taulukko!V54:V56)-SUM(Taulukko!V42:V44))/SUM(Taulukko!V42:V44)</f>
        <v>6.169965075669373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7.561070182241179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9.723352318958506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6.158583525789068</v>
      </c>
      <c r="AC45" s="75">
        <f>100*(SUM(Taulukko!AL54:AL56)-SUM(Taulukko!AL42:AL44))/SUM(Taulukko!AL42:AL44)</f>
        <v>7.1317829457364255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4.82017055988135</v>
      </c>
      <c r="E46" s="75">
        <f>100*(SUM(Taulukko!F55:F57)-SUM(Taulukko!F43:F45))/SUM(Taulukko!F43:F45)</f>
        <v>4.647676161919053</v>
      </c>
      <c r="F46" s="75">
        <f>100*(SUM(Taulukko!H55:H57)-SUM(Taulukko!H43:H45))/SUM(Taulukko!H43:H45)</f>
        <v>2.470741222366718</v>
      </c>
      <c r="G46" s="75">
        <f>100*(SUM(Taulukko!I55:I57)-SUM(Taulukko!I43:I45))/SUM(Taulukko!I43:I45)</f>
        <v>3.920850128252124</v>
      </c>
      <c r="H46" s="75">
        <f>100*(SUM(Taulukko!J55:J57)-SUM(Taulukko!J43:J45))/SUM(Taulukko!J43:J45)</f>
        <v>3.176948651643874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13.904196693514193</v>
      </c>
      <c r="K46" s="75">
        <f>100*(SUM(Taulukko!N55:N57)-SUM(Taulukko!N43:N45))/SUM(Taulukko!N43:N45)</f>
        <v>8.701030927835061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6.837606837606847</v>
      </c>
      <c r="Q46" s="75">
        <f>100*(SUM(Taulukko!V55:V57)-SUM(Taulukko!V43:V45))/SUM(Taulukko!V43:V45)</f>
        <v>6.093328191284231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2.989913544668571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8.096699923254015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9.596774193548391</v>
      </c>
      <c r="Z46" s="75">
        <f>100*(SUM(Taulukko!AH55:AH57)-SUM(Taulukko!AH43:AH45))/SUM(Taulukko!AH43:AH45)</f>
        <v>9.439290036304941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6.807692307692303</v>
      </c>
      <c r="AC46" s="75">
        <f>100*(SUM(Taulukko!AL55:AL57)-SUM(Taulukko!AL43:AL45))/SUM(Taulukko!AL43:AL45)</f>
        <v>6.80507497116491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4.95562130177514</v>
      </c>
      <c r="E47" s="75">
        <f>100*(SUM(Taulukko!F56:F58)-SUM(Taulukko!F44:F46))/SUM(Taulukko!F44:F46)</f>
        <v>4.667662434652725</v>
      </c>
      <c r="F47" s="75">
        <f>100*(SUM(Taulukko!H56:H58)-SUM(Taulukko!H44:H46))/SUM(Taulukko!H44:H46)</f>
        <v>2.956636005256242</v>
      </c>
      <c r="G47" s="75">
        <f>100*(SUM(Taulukko!I56:I58)-SUM(Taulukko!I44:I46))/SUM(Taulukko!I44:I46)</f>
        <v>3.1613372093023218</v>
      </c>
      <c r="H47" s="75">
        <f>100*(SUM(Taulukko!J56:J58)-SUM(Taulukko!J44:J46))/SUM(Taulukko!J44:J46)</f>
        <v>3.545051698670593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11.001236093943136</v>
      </c>
      <c r="K47" s="75">
        <f>100*(SUM(Taulukko!N56:N58)-SUM(Taulukko!N44:N46))/SUM(Taulukko!N44:N46)</f>
        <v>8.500204331834892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7.364341085271318</v>
      </c>
      <c r="Q47" s="75">
        <f>100*(SUM(Taulukko!V56:V58)-SUM(Taulukko!V44:V46))/SUM(Taulukko!V44:V46)</f>
        <v>5.859823822290292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3.41726618705036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6.364329268292701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4.847594564818211</v>
      </c>
      <c r="E48" s="75">
        <f>100*(SUM(Taulukko!F57:F59)-SUM(Taulukko!F45:F47))/SUM(Taulukko!F45:F47)</f>
        <v>4.682274247491647</v>
      </c>
      <c r="F48" s="75">
        <f>100*(SUM(Taulukko!H57:H59)-SUM(Taulukko!H45:H47))/SUM(Taulukko!H45:H47)</f>
        <v>3.6058550517672137</v>
      </c>
      <c r="G48" s="75">
        <f>100*(SUM(Taulukko!I57:I59)-SUM(Taulukko!I45:I47))/SUM(Taulukko!I45:I47)</f>
        <v>3.6231884057971016</v>
      </c>
      <c r="H48" s="75">
        <f>100*(SUM(Taulukko!J57:J59)-SUM(Taulukko!J45:J47))/SUM(Taulukko!J45:J47)</f>
        <v>3.833394765941774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9.307875894988083</v>
      </c>
      <c r="K48" s="75">
        <f>100*(SUM(Taulukko!N57:N59)-SUM(Taulukko!N45:N47))/SUM(Taulukko!N45:N47)</f>
        <v>8.367016976556192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4.931714719271623</v>
      </c>
      <c r="Q48" s="75">
        <f>100*(SUM(Taulukko!V57:V59)-SUM(Taulukko!V45:V47))/SUM(Taulukko!V45:V47)</f>
        <v>5.43313069908815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3.2558139534883597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7.308717167872094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6.39909125331313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4.658040665434389</v>
      </c>
      <c r="E49" s="75">
        <f>100*(SUM(Taulukko!F58:F60)-SUM(Taulukko!F46:F48))/SUM(Taulukko!F46:F48)</f>
        <v>4.693274205469323</v>
      </c>
      <c r="F49" s="75">
        <f>100*(SUM(Taulukko!H58:H60)-SUM(Taulukko!H46:H48))/SUM(Taulukko!H46:H48)</f>
        <v>3.8981088382863622</v>
      </c>
      <c r="G49" s="75">
        <f>100*(SUM(Taulukko!I58:I60)-SUM(Taulukko!I46:I48))/SUM(Taulukko!I46:I48)</f>
        <v>4.263138552002948</v>
      </c>
      <c r="H49" s="75">
        <f>100*(SUM(Taulukko!J58:J60)-SUM(Taulukko!J46:J48))/SUM(Taulukko!J46:J48)</f>
        <v>4.114621601763384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8.423153692614779</v>
      </c>
      <c r="K49" s="75">
        <f>100*(SUM(Taulukko!N58:N60)-SUM(Taulukko!N46:N48))/SUM(Taulukko!N46:N48)</f>
        <v>8.306709265175712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7.070707070707084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5.32075471698114</v>
      </c>
      <c r="Q49" s="75">
        <f>100*(SUM(Taulukko!V58:V60)-SUM(Taulukko!V46:V48))/SUM(Taulukko!V46:V48)</f>
        <v>4.93780625706748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3.0714285714285796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6.12167300380229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9.527559055118108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6.052631578947377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4.654771140418952</v>
      </c>
      <c r="D50" s="75">
        <f>100*(SUM(Taulukko!E59:E61)-SUM(Taulukko!E47:E49))/SUM(Taulukko!E47:E49)</f>
        <v>4.702424687729593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4.067266327727797</v>
      </c>
      <c r="G50" s="75">
        <f>100*(SUM(Taulukko!I59:I61)-SUM(Taulukko!I47:I49))/SUM(Taulukko!I47:I49)</f>
        <v>4.102564102564119</v>
      </c>
      <c r="H50" s="75">
        <f>100*(SUM(Taulukko!J59:J61)-SUM(Taulukko!J47:J49))/SUM(Taulukko!J47:J49)</f>
        <v>4.355783308931177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8.458498023715405</v>
      </c>
      <c r="K50" s="75">
        <f>100*(SUM(Taulukko!N59:N61)-SUM(Taulukko!N47:N49))/SUM(Taulukko!N47:N49)</f>
        <v>8.326756116811364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7.2307118896757485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4.719101123595493</v>
      </c>
      <c r="Q50" s="75">
        <f>100*(SUM(Taulukko!V59:V61)-SUM(Taulukko!V47:V49))/SUM(Taulukko!V47:V49)</f>
        <v>4.56586826347305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3.027065527065548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6.709628506444272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9.375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5.594927265945542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4.64593480704385</v>
      </c>
      <c r="D51" s="75">
        <f>100*(SUM(Taulukko!E60:E62)-SUM(Taulukko!E48:E50))/SUM(Taulukko!E48:E50)</f>
        <v>4.77057538237437</v>
      </c>
      <c r="E51" s="75">
        <f>100*(SUM(Taulukko!F60:F62)-SUM(Taulukko!F48:F50))/SUM(Taulukko!F48:F50)</f>
        <v>4.903036955726299</v>
      </c>
      <c r="F51" s="75">
        <f>100*(SUM(Taulukko!H60:H62)-SUM(Taulukko!H48:H50))/SUM(Taulukko!H48:H50)</f>
        <v>3.9237668161434973</v>
      </c>
      <c r="G51" s="75">
        <f>100*(SUM(Taulukko!I60:I62)-SUM(Taulukko!I48:I50))/SUM(Taulukko!I48:I50)</f>
        <v>2.608074312254381</v>
      </c>
      <c r="H51" s="75">
        <f>100*(SUM(Taulukko!J60:J62)-SUM(Taulukko!J48:J50))/SUM(Taulukko!J48:J50)</f>
        <v>4.558716265499635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6.85406237966883</v>
      </c>
      <c r="K51" s="75">
        <f>100*(SUM(Taulukko!N60:N62)-SUM(Taulukko!N48:N50))/SUM(Taulukko!N48:N50)</f>
        <v>8.515625000000004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6.881243063263028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4.040029651593786</v>
      </c>
      <c r="Q51" s="75">
        <f>100*(SUM(Taulukko!V60:V62)-SUM(Taulukko!V48:V50))/SUM(Taulukko!V48:V50)</f>
        <v>4.5048399106477905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6.4068939677782035</v>
      </c>
      <c r="W51" s="75">
        <f>100*(SUM(Taulukko!AD60:AD62)-SUM(Taulukko!AD48:AD50))/SUM(Taulukko!AD48:AD50)</f>
        <v>5.974607916355468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9.361702127659571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4.974207811348563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4.763705103969762</v>
      </c>
      <c r="D52" s="77">
        <f>100*(SUM(Taulukko!E61:E63)-SUM(Taulukko!E49:E51))/SUM(Taulukko!E49:E51)</f>
        <v>4.963503649635045</v>
      </c>
      <c r="E52" s="77">
        <f>100*(SUM(Taulukko!F61:F63)-SUM(Taulukko!F49:F51))/SUM(Taulukko!F49:F51)</f>
        <v>5.103900838497974</v>
      </c>
      <c r="F52" s="77">
        <f>100*(SUM(Taulukko!H61:H63)-SUM(Taulukko!H49:H51))/SUM(Taulukko!H49:H51)</f>
        <v>4.43349753694583</v>
      </c>
      <c r="G52" s="77">
        <f>100*(SUM(Taulukko!I61:I63)-SUM(Taulukko!I49:I51))/SUM(Taulukko!I49:I51)</f>
        <v>4.147133068878471</v>
      </c>
      <c r="H52" s="77">
        <f>100*(SUM(Taulukko!J61:J63)-SUM(Taulukko!J49:J51))/SUM(Taulukko!J49:J51)</f>
        <v>4.652853507815323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9.557109557109541</v>
      </c>
      <c r="K52" s="77">
        <f>100*(SUM(Taulukko!N61:N63)-SUM(Taulukko!N49:N51))/SUM(Taulukko!N49:N51)</f>
        <v>8.911274699728786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6.291390728476831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4.072565716401333</v>
      </c>
      <c r="Q52" s="77">
        <f>100*(SUM(Taulukko!V61:V63)-SUM(Taulukko!V49:V51))/SUM(Taulukko!V49:V51)</f>
        <v>4.823747680890538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3.1106398020502186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6.66170450316337</v>
      </c>
      <c r="W52" s="77">
        <f>100*(SUM(Taulukko!AD61:AD63)-SUM(Taulukko!AD49:AD51))/SUM(Taulukko!AD49:AD51)</f>
        <v>5.882352941176462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9.021113243761997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6.270871985157691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5.065666041275797</v>
      </c>
      <c r="D53" s="75">
        <f>100*(SUM(Taulukko!E62:E64)-SUM(Taulukko!E50:E52))/SUM(Taulukko!E50:E52)</f>
        <v>5.345454545454562</v>
      </c>
      <c r="E53" s="75">
        <f>100*(SUM(Taulukko!F62:F64)-SUM(Taulukko!F50:F52))/SUM(Taulukko!F50:F52)</f>
        <v>5.305232558139522</v>
      </c>
      <c r="F53" s="75">
        <f>100*(SUM(Taulukko!H62:H64)-SUM(Taulukko!H50:H52))/SUM(Taulukko!H50:H52)</f>
        <v>5.353159851301107</v>
      </c>
      <c r="G53" s="75">
        <f>100*(SUM(Taulukko!I62:I64)-SUM(Taulukko!I50:I52))/SUM(Taulukko!I50:I52)</f>
        <v>4.394812680115269</v>
      </c>
      <c r="H53" s="75">
        <f>100*(SUM(Taulukko!J62:J64)-SUM(Taulukko!J50:J52))/SUM(Taulukko!J50:J52)</f>
        <v>4.673913043478253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10.255417956656348</v>
      </c>
      <c r="K53" s="75">
        <f>100*(SUM(Taulukko!N62:N64)-SUM(Taulukko!N50:N52))/SUM(Taulukko!N50:N52)</f>
        <v>9.672447013487485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6.028498355864106</v>
      </c>
      <c r="N53" s="75">
        <f>100*(SUM(Taulukko!R62:R64)-SUM(Taulukko!R50:R52))/SUM(Taulukko!R50:R52)</f>
        <v>6.5400073072707245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5.057216685123679</v>
      </c>
      <c r="Q53" s="75">
        <f>100*(SUM(Taulukko!V62:V64)-SUM(Taulukko!V50:V52))/SUM(Taulukko!V50:V52)</f>
        <v>5.442428730099958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3.0985915492957785</v>
      </c>
      <c r="T53" s="75">
        <f>100*(SUM(Taulukko!Z62:Z64)-SUM(Taulukko!Z50:Z52))/SUM(Taulukko!Z50:Z52)</f>
        <v>3.1723651744801047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5.83272193690388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8.866057838660605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5.7735011102886835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6.15969581749049</v>
      </c>
      <c r="D54" s="75">
        <f>100*(SUM(Taulukko!E63:E65)-SUM(Taulukko!E51:E53))/SUM(Taulukko!E51:E53)</f>
        <v>6.077147016011662</v>
      </c>
      <c r="E54" s="75">
        <f>100*(SUM(Taulukko!F63:F65)-SUM(Taulukko!F51:F53))/SUM(Taulukko!F51:F53)</f>
        <v>5.50724637681159</v>
      </c>
      <c r="F54" s="75">
        <f>100*(SUM(Taulukko!H63:H65)-SUM(Taulukko!H51:H53))/SUM(Taulukko!H51:H53)</f>
        <v>6.850870552611667</v>
      </c>
      <c r="G54" s="75">
        <f>100*(SUM(Taulukko!I63:I65)-SUM(Taulukko!I51:I53))/SUM(Taulukko!I51:I53)</f>
        <v>5.5859802847754905</v>
      </c>
      <c r="H54" s="75">
        <f>100*(SUM(Taulukko!J63:J65)-SUM(Taulukko!J51:J53))/SUM(Taulukko!J51:J53)</f>
        <v>4.696531791907494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11.691348402182385</v>
      </c>
      <c r="K54" s="75">
        <f>100*(SUM(Taulukko!N63:N65)-SUM(Taulukko!N51:N53))/SUM(Taulukko!N51:N53)</f>
        <v>10.675883256528422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6.431686046511644</v>
      </c>
      <c r="N54" s="75">
        <f>100*(SUM(Taulukko!R63:R65)-SUM(Taulukko!R51:R53))/SUM(Taulukko!R51:R53)</f>
        <v>6.352087114337568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10.842926104715927</v>
      </c>
      <c r="Q54" s="75">
        <f>100*(SUM(Taulukko!V63:V65)-SUM(Taulukko!V51:V53))/SUM(Taulukko!V51:V53)</f>
        <v>6.208425720620825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3.5827186512117772</v>
      </c>
      <c r="T54" s="75">
        <f>100*(SUM(Taulukko!Z63:Z65)-SUM(Taulukko!Z51:Z53))/SUM(Taulukko!Z51:Z53)</f>
        <v>3.376714737952875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6.013119533527718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8.789136175028274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6.263736263736272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5.64216778025243</v>
      </c>
      <c r="D55" s="75">
        <f>100*(SUM(Taulukko!E64:E66)-SUM(Taulukko!E52:E54))/SUM(Taulukko!E52:E54)</f>
        <v>5.473532589124951</v>
      </c>
      <c r="E55" s="75">
        <f>100*(SUM(Taulukko!F64:F66)-SUM(Taulukko!F52:F54))/SUM(Taulukko!F52:F54)</f>
        <v>5.708092485549137</v>
      </c>
      <c r="F55" s="75">
        <f>100*(SUM(Taulukko!H64:H66)-SUM(Taulukko!H52:H54))/SUM(Taulukko!H52:H54)</f>
        <v>5.414364640883973</v>
      </c>
      <c r="G55" s="75">
        <f>100*(SUM(Taulukko!I64:I66)-SUM(Taulukko!I52:I54))/SUM(Taulukko!I52:I54)</f>
        <v>4.694835680751174</v>
      </c>
      <c r="H55" s="75">
        <f>100*(SUM(Taulukko!J64:J66)-SUM(Taulukko!J52:J54))/SUM(Taulukko!J52:J54)</f>
        <v>4.866618601297765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11.503067484662576</v>
      </c>
      <c r="K55" s="75">
        <f>100*(SUM(Taulukko!N64:N66)-SUM(Taulukko!N52:N54))/SUM(Taulukko!N52:N54)</f>
        <v>11.84361824453813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6.450450450450442</v>
      </c>
      <c r="N55" s="75">
        <f>100*(SUM(Taulukko!R64:R66)-SUM(Taulukko!R52:R54))/SUM(Taulukko!R52:R54)</f>
        <v>6.274792643346568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9.923664122137387</v>
      </c>
      <c r="Q55" s="75">
        <f>100*(SUM(Taulukko!V64:V66)-SUM(Taulukko!V52:V54))/SUM(Taulukko!V52:V54)</f>
        <v>6.892738665683741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3.7841625788367446</v>
      </c>
      <c r="T55" s="75">
        <f>100*(SUM(Taulukko!Z64:Z66)-SUM(Taulukko!Z52:Z54))/SUM(Taulukko!Z52:Z54)</f>
        <v>3.7245256500351447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6.342877854295035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8.819133034379657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5.689277899343532</v>
      </c>
      <c r="AC55" s="75">
        <f>100*(SUM(Taulukko!AL64:AL66)-SUM(Taulukko!AL52:AL54))/SUM(Taulukko!AL52:AL54)</f>
        <v>6.6399124407150625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5.93311758360302</v>
      </c>
      <c r="E56" s="75">
        <f>100*(SUM(Taulukko!F65:F67)-SUM(Taulukko!F53:F55))/SUM(Taulukko!F53:F55)</f>
        <v>5.907780979827081</v>
      </c>
      <c r="F56" s="75">
        <f>100*(SUM(Taulukko!H65:H67)-SUM(Taulukko!H53:H55))/SUM(Taulukko!H53:H55)</f>
        <v>5.199999999999983</v>
      </c>
      <c r="G56" s="75">
        <f>100*(SUM(Taulukko!I65:I67)-SUM(Taulukko!I53:I55))/SUM(Taulukko!I53:I55)</f>
        <v>4.659498207885305</v>
      </c>
      <c r="H56" s="75">
        <f>100*(SUM(Taulukko!J65:J67)-SUM(Taulukko!J53:J55))/SUM(Taulukko!J53:J55)</f>
        <v>5.217704210147535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12.281368821292778</v>
      </c>
      <c r="K56" s="75">
        <f>100*(SUM(Taulukko!N65:N67)-SUM(Taulukko!N53:N55))/SUM(Taulukko!N53:N55)</f>
        <v>12.772466539196932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6.702508960573472</v>
      </c>
      <c r="N56" s="75">
        <f>100*(SUM(Taulukko!R65:R67)-SUM(Taulukko!R53:R55))/SUM(Taulukko!R53:R55)</f>
        <v>6.3822158479742095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10.068815646504895</v>
      </c>
      <c r="Q56" s="75">
        <f>100*(SUM(Taulukko!V65:V67)-SUM(Taulukko!V53:V55))/SUM(Taulukko!V53:V55)</f>
        <v>7.344840249724547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4.213483146067415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6.823104693140786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9.605361131794472</v>
      </c>
      <c r="Z56" s="75">
        <f>100*(SUM(Taulukko!AH65:AH67)-SUM(Taulukko!AH53:AH55))/SUM(Taulukko!AH53:AH55)</f>
        <v>9.459962756052134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6.8165337200870235</v>
      </c>
      <c r="AC56" s="75">
        <f>100*(SUM(Taulukko!AL65:AL67)-SUM(Taulukko!AL53:AL55))/SUM(Taulukko!AL53:AL55)</f>
        <v>7.013081395348819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7.3249551166965805</v>
      </c>
      <c r="E57" s="75">
        <f>100*(SUM(Taulukko!F66:F68)-SUM(Taulukko!F54:F56))/SUM(Taulukko!F54:F56)</f>
        <v>6.1803808839381915</v>
      </c>
      <c r="F57" s="75">
        <f>100*(SUM(Taulukko!H66:H68)-SUM(Taulukko!H54:H56))/SUM(Taulukko!H54:H56)</f>
        <v>8.463100880162493</v>
      </c>
      <c r="G57" s="75">
        <f>100*(SUM(Taulukko!I66:I68)-SUM(Taulukko!I54:I56))/SUM(Taulukko!I54:I56)</f>
        <v>7.642393655371322</v>
      </c>
      <c r="H57" s="75">
        <f>100*(SUM(Taulukko!J66:J68)-SUM(Taulukko!J54:J56))/SUM(Taulukko!J54:J56)</f>
        <v>5.745062836624776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15.163147792706335</v>
      </c>
      <c r="K57" s="75">
        <f>100*(SUM(Taulukko!N66:N68)-SUM(Taulukko!N54:N56))/SUM(Taulukko!N54:N56)</f>
        <v>13.381624094548235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6.493043168034244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5.214285714285722</v>
      </c>
      <c r="Q57" s="75">
        <f>100*(SUM(Taulukko!V66:V68)-SUM(Taulukko!V54:V56))/SUM(Taulukko!V54:V56)</f>
        <v>7.529239766081857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4.998240056318194</v>
      </c>
      <c r="T57" s="75">
        <f>100*(SUM(Taulukko!Z66:Z68)-SUM(Taulukko!Z54:Z56))/SUM(Taulukko!Z54:Z56)</f>
        <v>4.701754385964905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8.074981975486676</v>
      </c>
      <c r="W57" s="75">
        <f>100*(SUM(Taulukko!AD66:AD68)-SUM(Taulukko!AD54:AD56))/SUM(Taulukko!AD54:AD56)</f>
        <v>7.346056895930873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9.974045235446807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7.650471356055099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6.650159179342063</v>
      </c>
      <c r="E58" s="75">
        <f>100*(SUM(Taulukko!F67:F69)-SUM(Taulukko!F55:F57))/SUM(Taulukko!F55:F57)</f>
        <v>6.375358166189095</v>
      </c>
      <c r="F58" s="75">
        <f>100*(SUM(Taulukko!H67:H69)-SUM(Taulukko!H55:H57))/SUM(Taulukko!H55:H57)</f>
        <v>6.789340101522854</v>
      </c>
      <c r="G58" s="75">
        <f>100*(SUM(Taulukko!I67:I69)-SUM(Taulukko!I55:I57))/SUM(Taulukko!I55:I57)</f>
        <v>6.205923836389268</v>
      </c>
      <c r="H58" s="75">
        <f>100*(SUM(Taulukko!J67:J69)-SUM(Taulukko!J55:J57))/SUM(Taulukko!J55:J57)</f>
        <v>6.301467955603303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11.648678823967254</v>
      </c>
      <c r="K58" s="75">
        <f>100*(SUM(Taulukko!N67:N69)-SUM(Taulukko!N55:N57))/SUM(Taulukko!N55:N57)</f>
        <v>13.50531107738997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6.6004258339247786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7.345454545454541</v>
      </c>
      <c r="Q58" s="75">
        <f>100*(SUM(Taulukko!V67:V69)-SUM(Taulukko!V55:V57))/SUM(Taulukko!V55:V57)</f>
        <v>7.488186114140299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5.211612451906273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6.993255236066734</v>
      </c>
      <c r="W58" s="75">
        <f>100*(SUM(Taulukko!AD67:AD69)-SUM(Taulukko!AD55:AD57))/SUM(Taulukko!AD55:AD57)</f>
        <v>7.802948579647605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10.210099520825672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7.670147641339579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6.62438336856944</v>
      </c>
      <c r="E59" s="75">
        <f>100*(SUM(Taulukko!F68:F70)-SUM(Taulukko!F56:F58))/SUM(Taulukko!F56:F58)</f>
        <v>6.528719229397078</v>
      </c>
      <c r="F59" s="75">
        <f>100*(SUM(Taulukko!H68:H70)-SUM(Taulukko!H56:H58))/SUM(Taulukko!H56:H58)</f>
        <v>7.3069559668155835</v>
      </c>
      <c r="G59" s="75">
        <f>100*(SUM(Taulukko!I68:I70)-SUM(Taulukko!I56:I58))/SUM(Taulukko!I56:I58)</f>
        <v>7.009510390982733</v>
      </c>
      <c r="H59" s="75">
        <f>100*(SUM(Taulukko!J68:J70)-SUM(Taulukko!J56:J58))/SUM(Taulukko!J56:J58)</f>
        <v>6.740370898716132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10.987379361544182</v>
      </c>
      <c r="K59" s="75">
        <f>100*(SUM(Taulukko!N68:N70)-SUM(Taulukko!N56:N58))/SUM(Taulukko!N56:N58)</f>
        <v>13.220338983050857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7.256317689530694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4.869565217391305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7.61294912842404</v>
      </c>
      <c r="W59" s="75">
        <f>100*(SUM(Taulukko!AD68:AD70)-SUM(Taulukko!AD56:AD58))/SUM(Taulukko!AD56:AD58)</f>
        <v>8.189655172413797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9.813936519518414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7.774991042637044</v>
      </c>
      <c r="AC59" s="75">
        <f>100*(SUM(Taulukko!AL68:AL70)-SUM(Taulukko!AL56:AL58))/SUM(Taulukko!AL56:AL58)</f>
        <v>7.733619763694961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5.884413309982491</v>
      </c>
      <c r="E60" s="75">
        <f>100*(SUM(Taulukko!F69:F71)-SUM(Taulukko!F57:F59))/SUM(Taulukko!F57:F59)</f>
        <v>6.638267660631852</v>
      </c>
      <c r="F60" s="75">
        <f>100*(SUM(Taulukko!H69:H71)-SUM(Taulukko!H57:H59))/SUM(Taulukko!H57:H59)</f>
        <v>4.755341144038598</v>
      </c>
      <c r="G60" s="75">
        <f>100*(SUM(Taulukko!I69:I71)-SUM(Taulukko!I57:I59))/SUM(Taulukko!I57:I59)</f>
        <v>5.524475524475529</v>
      </c>
      <c r="H60" s="75">
        <f>100*(SUM(Taulukko!J69:J71)-SUM(Taulukko!J57:J59))/SUM(Taulukko!J57:J59)</f>
        <v>7.028753993610207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9.315866084425023</v>
      </c>
      <c r="K60" s="75">
        <f>100*(SUM(Taulukko!N69:N71)-SUM(Taulukko!N57:N59))/SUM(Taulukko!N57:N59)</f>
        <v>12.644535621036917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8.206796818510481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4.677754677754698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7.201135154310064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9.534127843987013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7.864768683274029</v>
      </c>
      <c r="AC60" s="75">
        <f>100*(SUM(Taulukko!AL69:AL71)-SUM(Taulukko!AL57:AL59))/SUM(Taulukko!AL57:AL59)</f>
        <v>8.015675097969382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7.17061109148711</v>
      </c>
      <c r="E61" s="75">
        <f>100*(SUM(Taulukko!F70:F72)-SUM(Taulukko!F58:F60))/SUM(Taulukko!F58:F60)</f>
        <v>6.741969643487457</v>
      </c>
      <c r="F61" s="75">
        <f>100*(SUM(Taulukko!H70:H72)-SUM(Taulukko!H58:H60))/SUM(Taulukko!H58:H60)</f>
        <v>7.540861812778608</v>
      </c>
      <c r="G61" s="75">
        <f>100*(SUM(Taulukko!I70:I72)-SUM(Taulukko!I58:I60))/SUM(Taulukko!I58:I60)</f>
        <v>7.155445893549507</v>
      </c>
      <c r="H61" s="75">
        <f>100*(SUM(Taulukko!J70:J72)-SUM(Taulukko!J58:J60))/SUM(Taulukko!J58:J60)</f>
        <v>7.09244883556811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11.41384388807069</v>
      </c>
      <c r="K61" s="75">
        <f>100*(SUM(Taulukko!N70:N72)-SUM(Taulukko!N58:N60))/SUM(Taulukko!N58:N60)</f>
        <v>12.168141592920374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5.835080363382247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7.95413830168398</v>
      </c>
      <c r="Q61" s="75">
        <f>100*(SUM(Taulukko!V70:V72)-SUM(Taulukko!V58:V60))/SUM(Taulukko!V58:V60)</f>
        <v>8.33333333333335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4.6777546777546775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8.02579720530275</v>
      </c>
      <c r="W61" s="75">
        <f>100*(SUM(Taulukko!AD70:AD72)-SUM(Taulukko!AD58:AD60))/SUM(Taulukko!AD58:AD60)</f>
        <v>8.431582708110025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9.920920201294042</v>
      </c>
      <c r="Z61" s="75">
        <f>100*(SUM(Taulukko!AH70:AH72)-SUM(Taulukko!AH58:AH60))/SUM(Taulukko!AH58:AH60)</f>
        <v>10.035971223021575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8.330379298121233</v>
      </c>
      <c r="AC61" s="75">
        <f>100*(SUM(Taulukko!AL70:AL72)-SUM(Taulukko!AL58:AL60))/SUM(Taulukko!AL58:AL60)</f>
        <v>8.365827720666417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7.333333333333325</v>
      </c>
      <c r="E62" s="75">
        <f>100*(SUM(Taulukko!F71:F73)-SUM(Taulukko!F59:F61))/SUM(Taulukko!F59:F61)</f>
        <v>6.947368421052635</v>
      </c>
      <c r="F62" s="75">
        <f>100*(SUM(Taulukko!H71:H73)-SUM(Taulukko!H59:H61))/SUM(Taulukko!H59:H61)</f>
        <v>7.591131153701613</v>
      </c>
      <c r="G62" s="75">
        <f>100*(SUM(Taulukko!I71:I73)-SUM(Taulukko!I59:I61))/SUM(Taulukko!I59:I61)</f>
        <v>7.31878958479942</v>
      </c>
      <c r="H62" s="75">
        <f>100*(SUM(Taulukko!J71:J73)-SUM(Taulukko!J59:J61))/SUM(Taulukko!J59:J61)</f>
        <v>7.190459487898982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11.698250728862982</v>
      </c>
      <c r="K62" s="75">
        <f>100*(SUM(Taulukko!N71:N73)-SUM(Taulukko!N59:N61))/SUM(Taulukko!N59:N61)</f>
        <v>12.094717668488176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5.7698992005561225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8.476394849785406</v>
      </c>
      <c r="Q62" s="75">
        <f>100*(SUM(Taulukko!V71:V73)-SUM(Taulukko!V59:V61))/SUM(Taulukko!V59:V61)</f>
        <v>9.305654974946334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7.424511545293065</v>
      </c>
      <c r="W62" s="75">
        <f>100*(SUM(Taulukko!AD71:AD73)-SUM(Taulukko!AD59:AD61))/SUM(Taulukko!AD59:AD61)</f>
        <v>8.132102272727264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10.24634059264548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8.972094666195682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6.4088793412101595</v>
      </c>
      <c r="D63" s="75">
        <f>100*(SUM(Taulukko!E72:E74)-SUM(Taulukko!E60:E62))/SUM(Taulukko!E60:E62)</f>
        <v>6.569343065693421</v>
      </c>
      <c r="E63" s="75">
        <f>100*(SUM(Taulukko!F72:F74)-SUM(Taulukko!F60:F62))/SUM(Taulukko!F60:F62)</f>
        <v>7.2200906871294</v>
      </c>
      <c r="F63" s="75">
        <f>100*(SUM(Taulukko!H72:H74)-SUM(Taulukko!H60:H62))/SUM(Taulukko!H60:H62)</f>
        <v>5.465659834591869</v>
      </c>
      <c r="G63" s="75">
        <f>100*(SUM(Taulukko!I72:I74)-SUM(Taulukko!I60:I62))/SUM(Taulukko!I60:I62)</f>
        <v>7.068245125348193</v>
      </c>
      <c r="H63" s="75">
        <f>100*(SUM(Taulukko!J72:J74)-SUM(Taulukko!J60:J62))/SUM(Taulukko!J60:J62)</f>
        <v>7.429368678060694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11.96396396396398</v>
      </c>
      <c r="K63" s="75">
        <f>100*(SUM(Taulukko!N72:N74)-SUM(Taulukko!N60:N62))/SUM(Taulukko!N60:N62)</f>
        <v>12.45500359971201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6.057459328487367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9.868186676166701</v>
      </c>
      <c r="Q63" s="75">
        <f>100*(SUM(Taulukko!V72:V74)-SUM(Taulukko!V60:V62))/SUM(Taulukko!V60:V62)</f>
        <v>10.473815461346646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6.9718309859154965</v>
      </c>
      <c r="W63" s="75">
        <f>100*(SUM(Taulukko!AD72:AD74)-SUM(Taulukko!AD60:AD62))/SUM(Taulukko!AD60:AD62)</f>
        <v>7.610993657505294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10.563629918468612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9.196209196209212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7.542403464453257</v>
      </c>
      <c r="D64" s="77">
        <f>100*(SUM(Taulukko!E73:E75)-SUM(Taulukko!E61:E63))/SUM(Taulukko!E61:E63)</f>
        <v>7.719054242002778</v>
      </c>
      <c r="E64" s="77">
        <f>100*(SUM(Taulukko!F73:F75)-SUM(Taulukko!F61:F63))/SUM(Taulukko!F61:F63)</f>
        <v>7.5962539021852375</v>
      </c>
      <c r="F64" s="77">
        <f>100*(SUM(Taulukko!H73:H75)-SUM(Taulukko!H61:H63))/SUM(Taulukko!H61:H63)</f>
        <v>6.894049346879535</v>
      </c>
      <c r="G64" s="77">
        <f>100*(SUM(Taulukko!I73:I75)-SUM(Taulukko!I61:I63))/SUM(Taulukko!I61:I63)</f>
        <v>6.890581717451535</v>
      </c>
      <c r="H64" s="77">
        <f>100*(SUM(Taulukko!J73:J75)-SUM(Taulukko!J61:J63))/SUM(Taulukko!J61:J63)</f>
        <v>7.9194164640500215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12.553191489361694</v>
      </c>
      <c r="K64" s="77">
        <f>100*(SUM(Taulukko!N73:N75)-SUM(Taulukko!N61:N63))/SUM(Taulukko!N61:N63)</f>
        <v>12.91355389541087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6.6458982346832975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9.284951974386326</v>
      </c>
      <c r="Q64" s="77">
        <f>100*(SUM(Taulukko!V73:V75)-SUM(Taulukko!V61:V63))/SUM(Taulukko!V61:V63)</f>
        <v>11.504424778761061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5.0394240658210245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6.734124214933689</v>
      </c>
      <c r="W64" s="77">
        <f>100*(SUM(Taulukko!AD73:AD75)-SUM(Taulukko!AD61:AD63))/SUM(Taulukko!AD61:AD63)</f>
        <v>7.09294199860238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10.950704225352121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9.497206703910631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7.892857142857151</v>
      </c>
      <c r="D65" s="75">
        <f>100*(SUM(Taulukko!E74:E76)-SUM(Taulukko!E62:E64))/SUM(Taulukko!E62:E64)</f>
        <v>8.180876769071428</v>
      </c>
      <c r="E65" s="75">
        <f>100*(SUM(Taulukko!F74:F76)-SUM(Taulukko!F62:F64))/SUM(Taulukko!F62:F64)</f>
        <v>7.902001380262264</v>
      </c>
      <c r="F65" s="75">
        <f>100*(SUM(Taulukko!H74:H76)-SUM(Taulukko!H62:H64))/SUM(Taulukko!H62:H64)</f>
        <v>6.598447424135514</v>
      </c>
      <c r="G65" s="75">
        <f>100*(SUM(Taulukko!I74:I76)-SUM(Taulukko!I62:I64))/SUM(Taulukko!I62:I64)</f>
        <v>8.212560386473433</v>
      </c>
      <c r="H65" s="75">
        <f>100*(SUM(Taulukko!J74:J76)-SUM(Taulukko!J62:J64))/SUM(Taulukko!J62:J64)</f>
        <v>8.480443059882314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13.7943137943138</v>
      </c>
      <c r="K65" s="75">
        <f>100*(SUM(Taulukko!N74:N76)-SUM(Taulukko!N62:N64))/SUM(Taulukko!N62:N64)</f>
        <v>13.07097680955727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7.064093728463109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14.441321152494716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5.635245901639344</v>
      </c>
      <c r="T65" s="75">
        <f>100*(SUM(Taulukko!Z74:Z76)-SUM(Taulukko!Z62:Z64))/SUM(Taulukko!Z62:Z64)</f>
        <v>5.26135975401434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6.5164644714038165</v>
      </c>
      <c r="W65" s="75">
        <f>100*(SUM(Taulukko!AD74:AD76)-SUM(Taulukko!AD62:AD64))/SUM(Taulukko!AD62:AD64)</f>
        <v>6.68977469670709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11.254806011883952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11.266620013995798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8.488538681948421</v>
      </c>
      <c r="D66" s="75">
        <f>100*(SUM(Taulukko!E75:E77)-SUM(Taulukko!E63:E65))/SUM(Taulukko!E63:E65)</f>
        <v>8.439108061749579</v>
      </c>
      <c r="E66" s="75">
        <f>100*(SUM(Taulukko!F75:F77)-SUM(Taulukko!F63:F65))/SUM(Taulukko!F63:F65)</f>
        <v>8.104395604395613</v>
      </c>
      <c r="F66" s="75">
        <f>100*(SUM(Taulukko!H75:H77)-SUM(Taulukko!H63:H65))/SUM(Taulukko!H63:H65)</f>
        <v>8.60786397449522</v>
      </c>
      <c r="G66" s="75">
        <f>100*(SUM(Taulukko!I75:I77)-SUM(Taulukko!I63:I65))/SUM(Taulukko!I63:I65)</f>
        <v>9.543568464730276</v>
      </c>
      <c r="H66" s="75">
        <f>100*(SUM(Taulukko!J75:J77)-SUM(Taulukko!J63:J65))/SUM(Taulukko!J63:J65)</f>
        <v>8.868184955141494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14.410327983251902</v>
      </c>
      <c r="K66" s="75">
        <f>100*(SUM(Taulukko!N75:N77)-SUM(Taulukko!N63:N65))/SUM(Taulukko!N63:N65)</f>
        <v>12.73421235253296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6.384431546602931</v>
      </c>
      <c r="N66" s="75">
        <f>100*(SUM(Taulukko!R75:R77)-SUM(Taulukko!R63:R65))/SUM(Taulukko!R63:R65)</f>
        <v>6.416382252559731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12.194304857621432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5.696846388606331</v>
      </c>
      <c r="T66" s="75">
        <f>100*(SUM(Taulukko!Z75:Z77)-SUM(Taulukko!Z63:Z65))/SUM(Taulukko!Z63:Z65)</f>
        <v>5.444028581150051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5.356533606277717</v>
      </c>
      <c r="W66" s="75">
        <f>100*(SUM(Taulukko!AD75:AD77)-SUM(Taulukko!AD63:AD65))/SUM(Taulukko!AD63:AD65)</f>
        <v>6.325197662426922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11.523776466504682</v>
      </c>
      <c r="Z66" s="75">
        <f>100*(SUM(Taulukko!AH75:AH77)-SUM(Taulukko!AH63:AH65))/SUM(Taulukko!AH63:AH65)</f>
        <v>11.51178918169211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8.397751229796196</v>
      </c>
      <c r="D67" s="75">
        <f>100*(SUM(Taulukko!E76:E78)-SUM(Taulukko!E64:E66))/SUM(Taulukko!E64:E66)</f>
        <v>8.364629566404917</v>
      </c>
      <c r="E67" s="75">
        <f>100*(SUM(Taulukko!F76:F78)-SUM(Taulukko!F64:F66))/SUM(Taulukko!F64:F66)</f>
        <v>8.099794941900202</v>
      </c>
      <c r="F67" s="75">
        <f>100*(SUM(Taulukko!H76:H78)-SUM(Taulukko!H64:H66))/SUM(Taulukko!H64:H66)</f>
        <v>8.83997204751922</v>
      </c>
      <c r="G67" s="75">
        <f>100*(SUM(Taulukko!I76:I78)-SUM(Taulukko!I64:I66))/SUM(Taulukko!I64:I66)</f>
        <v>9.968954812004153</v>
      </c>
      <c r="H67" s="75">
        <f>100*(SUM(Taulukko!J76:J78)-SUM(Taulukko!J64:J66))/SUM(Taulukko!J64:J66)</f>
        <v>8.9377793056033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12.482806052269604</v>
      </c>
      <c r="K67" s="75">
        <f>100*(SUM(Taulukko!N76:N78)-SUM(Taulukko!N64:N66))/SUM(Taulukko!N64:N66)</f>
        <v>11.9259766963674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6.093432633716994</v>
      </c>
      <c r="N67" s="75">
        <f>100*(SUM(Taulukko!R76:R78)-SUM(Taulukko!R64:R66))/SUM(Taulukko!R64:R66)</f>
        <v>6.175771971496413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13.657407407407412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5.739365293720458</v>
      </c>
      <c r="T67" s="75">
        <f>100*(SUM(Taulukko!Z76:Z78)-SUM(Taulukko!Z64:Z66))/SUM(Taulukko!Z64:Z66)</f>
        <v>5.589430894308923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5.24179912073049</v>
      </c>
      <c r="W67" s="75">
        <f>100*(SUM(Taulukko!AD76:AD78)-SUM(Taulukko!AD64:AD66))/SUM(Taulukko!AD64:AD66)</f>
        <v>5.964553510565781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11.710164835164843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11.490683229813667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7.637474541751509</v>
      </c>
      <c r="E68" s="75">
        <f>100*(SUM(Taulukko!F77:F79)-SUM(Taulukko!F65:F67))/SUM(Taulukko!F65:F67)</f>
        <v>7.925170068027214</v>
      </c>
      <c r="F68" s="75">
        <f>100*(SUM(Taulukko!H77:H79)-SUM(Taulukko!H65:H67))/SUM(Taulukko!H65:H67)</f>
        <v>9.090909090909117</v>
      </c>
      <c r="G68" s="75">
        <f>100*(SUM(Taulukko!I77:I79)-SUM(Taulukko!I65:I67))/SUM(Taulukko!I65:I67)</f>
        <v>8.767123287671241</v>
      </c>
      <c r="H68" s="75">
        <f>100*(SUM(Taulukko!J77:J79)-SUM(Taulukko!J65:J67))/SUM(Taulukko!J65:J67)</f>
        <v>8.549931600547215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10.226887910599388</v>
      </c>
      <c r="K68" s="75">
        <f>100*(SUM(Taulukko!N77:N79)-SUM(Taulukko!N65:N67))/SUM(Taulukko!N65:N67)</f>
        <v>10.885045778229918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5.30735639905946</v>
      </c>
      <c r="N68" s="75">
        <f>100*(SUM(Taulukko!R77:R79)-SUM(Taulukko!R65:R67))/SUM(Taulukko!R65:R67)</f>
        <v>5.76339737108187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8.456729187232657</v>
      </c>
      <c r="Q68" s="75">
        <f>100*(SUM(Taulukko!V77:V79)-SUM(Taulukko!V65:V67))/SUM(Taulukko!V65:V67)</f>
        <v>10.673965104344868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4.998322710499824</v>
      </c>
      <c r="T68" s="75">
        <f>100*(SUM(Taulukko!Z77:Z79)-SUM(Taulukko!Z65:Z67))/SUM(Taulukko!Z65:Z67)</f>
        <v>5.592991913746619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4.688546550569323</v>
      </c>
      <c r="W68" s="75">
        <f>100*(SUM(Taulukko!AD77:AD79)-SUM(Taulukko!AD65:AD67))/SUM(Taulukko!AD65:AD67)</f>
        <v>5.677593781683025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11.413043478260878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9.538357094365228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7.259953161592522</v>
      </c>
      <c r="E69" s="75">
        <f>100*(SUM(Taulukko!F78:F80)-SUM(Taulukko!F66:F68))/SUM(Taulukko!F66:F68)</f>
        <v>7.648054145516082</v>
      </c>
      <c r="F69" s="75">
        <f>100*(SUM(Taulukko!H78:H80)-SUM(Taulukko!H66:H68))/SUM(Taulukko!H66:H68)</f>
        <v>6.928838951310876</v>
      </c>
      <c r="G69" s="75">
        <f>100*(SUM(Taulukko!I78:I80)-SUM(Taulukko!I66:I68))/SUM(Taulukko!I66:I68)</f>
        <v>7.066309444072325</v>
      </c>
      <c r="H69" s="75">
        <f>100*(SUM(Taulukko!J78:J80)-SUM(Taulukko!J66:J68))/SUM(Taulukko!J66:J68)</f>
        <v>7.741935483870952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8.333333333333334</v>
      </c>
      <c r="K69" s="75">
        <f>100*(SUM(Taulukko!N78:N80)-SUM(Taulukko!N66:N68))/SUM(Taulukko!N66:N68)</f>
        <v>9.852051109616662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5.393634840871029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8.995247793618464</v>
      </c>
      <c r="Q69" s="75">
        <f>100*(SUM(Taulukko!V78:V80)-SUM(Taulukko!V66:V68))/SUM(Taulukko!V66:V68)</f>
        <v>9.78925900747791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5.66543747904795</v>
      </c>
      <c r="T69" s="75">
        <f>100*(SUM(Taulukko!Z78:Z80)-SUM(Taulukko!Z66:Z68))/SUM(Taulukko!Z66:Z68)</f>
        <v>5.596514745308327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4.936624416277522</v>
      </c>
      <c r="W69" s="75">
        <f>100*(SUM(Taulukko!AD78:AD80)-SUM(Taulukko!AD66:AD68))/SUM(Taulukko!AD66:AD68)</f>
        <v>5.535055350553505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12.149848126898394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9.195015156618394</v>
      </c>
      <c r="AC69" s="75">
        <f>100*(SUM(Taulukko!AL78:AL80)-SUM(Taulukko!AL66:AL68))/SUM(Taulukko!AL66:AL68)</f>
        <v>9.302325581395317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6.666666666666674</v>
      </c>
      <c r="E70" s="75">
        <f>100*(SUM(Taulukko!F79:F81)-SUM(Taulukko!F67:F69))/SUM(Taulukko!F67:F69)</f>
        <v>7.373737373737366</v>
      </c>
      <c r="F70" s="75">
        <f>100*(SUM(Taulukko!H79:H81)-SUM(Taulukko!H67:H69))/SUM(Taulukko!H67:H69)</f>
        <v>6.030897207367782</v>
      </c>
      <c r="G70" s="75">
        <f>100*(SUM(Taulukko!I79:I81)-SUM(Taulukko!I67:I69))/SUM(Taulukko!I67:I69)</f>
        <v>6.175298804780884</v>
      </c>
      <c r="H70" s="75">
        <f>100*(SUM(Taulukko!J79:J81)-SUM(Taulukko!J67:J69))/SUM(Taulukko!J67:J69)</f>
        <v>6.736274840013473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8.73333333333333</v>
      </c>
      <c r="K70" s="75">
        <f>100*(SUM(Taulukko!N79:N81)-SUM(Taulukko!N67:N69))/SUM(Taulukko!N67:N69)</f>
        <v>9.057486631016051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5.193075898801606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8.875338753387531</v>
      </c>
      <c r="Q70" s="75">
        <f>100*(SUM(Taulukko!V79:V81)-SUM(Taulukko!V67:V69))/SUM(Taulukko!V67:V69)</f>
        <v>9.130875887724045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5.152925531914893</v>
      </c>
      <c r="T70" s="75">
        <f>100*(SUM(Taulukko!Z79:Z81)-SUM(Taulukko!Z67:Z69))/SUM(Taulukko!Z67:Z69)</f>
        <v>5.63521173724576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4.877239548772411</v>
      </c>
      <c r="W70" s="75">
        <f>100*(SUM(Taulukko!AD79:AD81)-SUM(Taulukko!AD67:AD69))/SUM(Taulukko!AD67:AD69)</f>
        <v>5.570380253502331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11.166833834837838</v>
      </c>
      <c r="Z70" s="75">
        <f>100*(SUM(Taulukko!AH79:AH81)-SUM(Taulukko!AH67:AH69))/SUM(Taulukko!AH67:AH69)</f>
        <v>11.33779264214046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8.729096989966562</v>
      </c>
      <c r="AC70" s="75">
        <f>100*(SUM(Taulukko!AL79:AL81)-SUM(Taulukko!AL67:AL69))/SUM(Taulukko!AL67:AL69)</f>
        <v>9.002677376171345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7.270323859881012</v>
      </c>
      <c r="E71" s="75">
        <f>100*(SUM(Taulukko!F80:F82)-SUM(Taulukko!F68:F70))/SUM(Taulukko!F68:F70)</f>
        <v>7.133288680509026</v>
      </c>
      <c r="F71" s="75">
        <f>100*(SUM(Taulukko!H80:H82)-SUM(Taulukko!H68:H70))/SUM(Taulukko!H68:H70)</f>
        <v>5.976806422836742</v>
      </c>
      <c r="G71" s="75">
        <f>100*(SUM(Taulukko!I80:I82)-SUM(Taulukko!I68:I70))/SUM(Taulukko!I68:I70)</f>
        <v>5.1349572086899355</v>
      </c>
      <c r="H71" s="75">
        <f>100*(SUM(Taulukko!J80:J82)-SUM(Taulukko!J68:J70))/SUM(Taulukko!J68:J70)</f>
        <v>5.81356498496491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9.598662207357874</v>
      </c>
      <c r="K71" s="75">
        <f>100*(SUM(Taulukko!N80:N82)-SUM(Taulukko!N68:N70))/SUM(Taulukko!N68:N70)</f>
        <v>8.483033932135728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5.876494023904379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8.852238303601466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5.837479270315098</v>
      </c>
      <c r="T71" s="75">
        <f>100*(SUM(Taulukko!Z80:Z82)-SUM(Taulukko!Z68:Z70))/SUM(Taulukko!Z68:Z70)</f>
        <v>5.845234141481242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5.421487603305778</v>
      </c>
      <c r="W71" s="75">
        <f>100*(SUM(Taulukko!AD80:AD82)-SUM(Taulukko!AD68:AD70))/SUM(Taulukko!AD68:AD70)</f>
        <v>5.644090305444887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11.461794019933555</v>
      </c>
      <c r="Z71" s="75">
        <f>100*(SUM(Taulukko!AH80:AH82)-SUM(Taulukko!AH68:AH70))/SUM(Taulukko!AH68:AH70)</f>
        <v>11.354581673306749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8.809840425531915</v>
      </c>
      <c r="AC71" s="75">
        <f>100*(SUM(Taulukko!AL80:AL82)-SUM(Taulukko!AL68:AL70))/SUM(Taulukko!AL68:AL70)</f>
        <v>8.6739780658026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6.252067482633138</v>
      </c>
      <c r="E72" s="75">
        <f>100*(SUM(Taulukko!F81:F83)-SUM(Taulukko!F69:F71))/SUM(Taulukko!F69:F71)</f>
        <v>6.824234354194408</v>
      </c>
      <c r="F72" s="75">
        <f>100*(SUM(Taulukko!H81:H83)-SUM(Taulukko!H69:H71))/SUM(Taulukko!H69:H71)</f>
        <v>4.671052631578943</v>
      </c>
      <c r="G72" s="75">
        <f>100*(SUM(Taulukko!I81:I83)-SUM(Taulukko!I69:I71))/SUM(Taulukko!I69:I71)</f>
        <v>5.1027170311464465</v>
      </c>
      <c r="H72" s="75">
        <f>100*(SUM(Taulukko!J81:J83)-SUM(Taulukko!J69:J71))/SUM(Taulukko!J69:J71)</f>
        <v>5.1077943615256975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8.621837549933435</v>
      </c>
      <c r="K72" s="75">
        <f>100*(SUM(Taulukko!N81:N83)-SUM(Taulukko!N69:N71))/SUM(Taulukko!N69:N71)</f>
        <v>7.913907284768205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6.026490066225162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8.118944203140664</v>
      </c>
      <c r="Q72" s="75">
        <f>100*(SUM(Taulukko!V81:V83)-SUM(Taulukko!V69:V71))/SUM(Taulukko!V69:V71)</f>
        <v>8.129809300769491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5.461767626613704</v>
      </c>
      <c r="T72" s="75">
        <f>100*(SUM(Taulukko!Z81:Z83)-SUM(Taulukko!Z69:Z71))/SUM(Taulukko!Z69:Z71)</f>
        <v>6.158940397351001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5.658504301786884</v>
      </c>
      <c r="W72" s="75">
        <f>100*(SUM(Taulukko!AD81:AD83)-SUM(Taulukko!AD69:AD71))/SUM(Taulukko!AD69:AD71)</f>
        <v>5.654761904761913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10.78140454995054</v>
      </c>
      <c r="Z72" s="75">
        <f>100*(SUM(Taulukko!AH81:AH83)-SUM(Taulukko!AH69:AH71))/SUM(Taulukko!AH69:AH71)</f>
        <v>11.470006591957816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8.314087759815239</v>
      </c>
      <c r="AC72" s="75">
        <f>100*(SUM(Taulukko!AL81:AL83)-SUM(Taulukko!AL69:AL71))/SUM(Taulukko!AL69:AL71)</f>
        <v>8.212401055408963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6.3282794990112015</v>
      </c>
      <c r="E73" s="75">
        <f>100*(SUM(Taulukko!F82:F84)-SUM(Taulukko!F70:F72))/SUM(Taulukko!F70:F72)</f>
        <v>6.415343915343927</v>
      </c>
      <c r="F73" s="75">
        <f>100*(SUM(Taulukko!H82:H84)-SUM(Taulukko!H70:H72))/SUM(Taulukko!H70:H72)</f>
        <v>4.386873920552673</v>
      </c>
      <c r="G73" s="75">
        <f>100*(SUM(Taulukko!I82:I84)-SUM(Taulukko!I70:I72))/SUM(Taulukko!I70:I72)</f>
        <v>4.309210526315797</v>
      </c>
      <c r="H73" s="75">
        <f>100*(SUM(Taulukko!J82:J84)-SUM(Taulukko!J70:J72))/SUM(Taulukko!J70:J72)</f>
        <v>4.546952224052704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7.336417713152673</v>
      </c>
      <c r="K73" s="75">
        <f>100*(SUM(Taulukko!N82:N84)-SUM(Taulukko!N70:N72))/SUM(Taulukko!N70:N72)</f>
        <v>7.03484549638395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6.272697259821724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7.3016926651178045</v>
      </c>
      <c r="Q73" s="75">
        <f>100*(SUM(Taulukko!V82:V84)-SUM(Taulukko!V70:V72))/SUM(Taulukko!V70:V72)</f>
        <v>7.194960212201588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6.421714664018529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6.301824212271973</v>
      </c>
      <c r="W73" s="75">
        <f>100*(SUM(Taulukko!AD82:AD84)-SUM(Taulukko!AD70:AD72))/SUM(Taulukko!AD70:AD72)</f>
        <v>5.535420098846773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11.608894702419882</v>
      </c>
      <c r="Z73" s="75">
        <f>100*(SUM(Taulukko!AH82:AH84)-SUM(Taulukko!AH70:AH72))/SUM(Taulukko!AH70:AH72)</f>
        <v>11.637790127492654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7.722513089005223</v>
      </c>
      <c r="AC73" s="75">
        <f>100*(SUM(Taulukko!AL82:AL84)-SUM(Taulukko!AL70:AL72))/SUM(Taulukko!AL70:AL72)</f>
        <v>7.6545632973503555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5.982347172278526</v>
      </c>
      <c r="E74" s="75">
        <f>100*(SUM(Taulukko!F83:F85)-SUM(Taulukko!F71:F73))/SUM(Taulukko!F71:F73)</f>
        <v>5.774278215223085</v>
      </c>
      <c r="F74" s="75">
        <f>100*(SUM(Taulukko!H83:H85)-SUM(Taulukko!H71:H73))/SUM(Taulukko!H71:H73)</f>
        <v>4.400977995110033</v>
      </c>
      <c r="G74" s="75">
        <f>100*(SUM(Taulukko!I83:I85)-SUM(Taulukko!I71:I73))/SUM(Taulukko!I71:I73)</f>
        <v>4.295081967213123</v>
      </c>
      <c r="H74" s="75">
        <f>100*(SUM(Taulukko!J83:J85)-SUM(Taulukko!J71:J73))/SUM(Taulukko!J71:J73)</f>
        <v>3.8939790575916153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6.492659053833598</v>
      </c>
      <c r="K74" s="75">
        <f>100*(SUM(Taulukko!N83:N85)-SUM(Taulukko!N71:N73))/SUM(Taulukko!N71:N73)</f>
        <v>5.719857003574899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6.210976010515931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6.758984503791645</v>
      </c>
      <c r="Q74" s="75">
        <f>100*(SUM(Taulukko!V83:V85)-SUM(Taulukko!V71:V73))/SUM(Taulukko!V71:V73)</f>
        <v>5.730189914865731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6.159420289855068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6.1838624338624495</v>
      </c>
      <c r="W74" s="75">
        <f>100*(SUM(Taulukko!AD83:AD85)-SUM(Taulukko!AD71:AD73))/SUM(Taulukko!AD71:AD73)</f>
        <v>5.385878489326758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11.779935275080899</v>
      </c>
      <c r="Z74" s="75">
        <f>100*(SUM(Taulukko!AH83:AH85)-SUM(Taulukko!AH71:AH73))/SUM(Taulukko!AH71:AH73)</f>
        <v>11.75518134715026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6.904376012965967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5.740378343118057</v>
      </c>
      <c r="E75" s="75">
        <f>100*(SUM(Taulukko!F84:F86)-SUM(Taulukko!F72:F74))/SUM(Taulukko!F72:F74)</f>
        <v>5.009759271307754</v>
      </c>
      <c r="F75" s="75">
        <f>100*(SUM(Taulukko!H84:H86)-SUM(Taulukko!H72:H74))/SUM(Taulukko!H72:H74)</f>
        <v>3.7163314012956135</v>
      </c>
      <c r="G75" s="75">
        <f>100*(SUM(Taulukko!I84:I86)-SUM(Taulukko!I72:I74))/SUM(Taulukko!I72:I74)</f>
        <v>3.349593495934963</v>
      </c>
      <c r="H75" s="75">
        <f>100*(SUM(Taulukko!J84:J86)-SUM(Taulukko!J72:J74))/SUM(Taulukko!J72:J74)</f>
        <v>3.0519480519480444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4.5703250724171</v>
      </c>
      <c r="K75" s="75">
        <f>100*(SUM(Taulukko!N84:N86)-SUM(Taulukko!N72:N74))/SUM(Taulukko!N72:N74)</f>
        <v>4.097311139564683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5.939947780678848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3.9664624314737216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6.210976010515931</v>
      </c>
      <c r="T75" s="75">
        <f>100*(SUM(Taulukko!Z84:Z86)-SUM(Taulukko!Z72:Z74))/SUM(Taulukko!Z72:Z74)</f>
        <v>6.657920629714665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5.595786701777466</v>
      </c>
      <c r="W75" s="75">
        <f>100*(SUM(Taulukko!AD84:AD86)-SUM(Taulukko!AD72:AD74))/SUM(Taulukko!AD72:AD74)</f>
        <v>5.271774721676498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11.79865341455597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6.460945033751212</v>
      </c>
      <c r="AC75" s="75">
        <f>100*(SUM(Taulukko!AL84:AL86)-SUM(Taulukko!AL72:AL74))/SUM(Taulukko!AL72:AL74)</f>
        <v>6.559485530546617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5.035506778566806</v>
      </c>
      <c r="E76" s="77">
        <f>100*(SUM(Taulukko!F85:F87)-SUM(Taulukko!F73:F75))/SUM(Taulukko!F73:F75)</f>
        <v>4.19084461637655</v>
      </c>
      <c r="F76" s="77">
        <f>100*(SUM(Taulukko!H85:H87)-SUM(Taulukko!H73:H75))/SUM(Taulukko!H73:H75)</f>
        <v>2.7494908350305383</v>
      </c>
      <c r="G76" s="77">
        <f>100*(SUM(Taulukko!I85:I87)-SUM(Taulukko!I73:I75))/SUM(Taulukko!I73:I75)</f>
        <v>2.9802397149335698</v>
      </c>
      <c r="H76" s="77">
        <f>100*(SUM(Taulukko!J85:J87)-SUM(Taulukko!J73:J75))/SUM(Taulukko!J73:J75)</f>
        <v>2.0598648213711086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2.394454946439831</v>
      </c>
      <c r="K76" s="77">
        <f>100*(SUM(Taulukko!N85:N87)-SUM(Taulukko!N73:N75))/SUM(Taulukko!N73:N75)</f>
        <v>2.5834908632640348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5.9720869847452045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4.752604166666674</v>
      </c>
      <c r="Q76" s="77">
        <f>100*(SUM(Taulukko!V85:V87)-SUM(Taulukko!V73:V75))/SUM(Taulukko!V73:V75)</f>
        <v>2.253968253968261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5.909239307868091</v>
      </c>
      <c r="T76" s="77">
        <f>100*(SUM(Taulukko!Z85:Z87)-SUM(Taulukko!Z73:Z75))/SUM(Taulukko!Z73:Z75)</f>
        <v>6.49477806788511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5.459300424975497</v>
      </c>
      <c r="W76" s="77">
        <f>100*(SUM(Taulukko!AD85:AD87)-SUM(Taulukko!AD73:AD75))/SUM(Taulukko!AD73:AD75)</f>
        <v>5.187601957585655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11.798287345385344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6.186224489795911</v>
      </c>
      <c r="AC76" s="77">
        <f>100*(SUM(Taulukko!AL85:AL87)-SUM(Taulukko!AL73:AL75))/SUM(Taulukko!AL73:AL75)</f>
        <v>6.154336734693863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3.1589023611997558</v>
      </c>
      <c r="E77" s="75">
        <f>100*(SUM(Taulukko!F86:F88)-SUM(Taulukko!F74:F76))/SUM(Taulukko!F74:F76)</f>
        <v>3.5817077070674914</v>
      </c>
      <c r="F77" s="75">
        <f>100*(SUM(Taulukko!H86:H88)-SUM(Taulukko!H74:H76))/SUM(Taulukko!H74:H76)</f>
        <v>-0.36411784177425444</v>
      </c>
      <c r="G77" s="75">
        <f>100*(SUM(Taulukko!I86:I88)-SUM(Taulukko!I74:I76))/SUM(Taulukko!I74:I76)</f>
        <v>1.1160714285714284</v>
      </c>
      <c r="H77" s="75">
        <f>100*(SUM(Taulukko!J86:J88)-SUM(Taulukko!J74:J76))/SUM(Taulukko!J74:J76)</f>
        <v>1.1167836630504149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0.33929673041333214</v>
      </c>
      <c r="K77" s="75">
        <f>100*(SUM(Taulukko!N86:N88)-SUM(Taulukko!N74:N76))/SUM(Taulukko!N74:N76)</f>
        <v>1.491609695463024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5.414115372220436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-1.8421860607921225</v>
      </c>
      <c r="Q77" s="75">
        <f>100*(SUM(Taulukko!V86:V88)-SUM(Taulukko!V74:V76))/SUM(Taulukko!V74:V76)</f>
        <v>1.033510804885709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5.108309085030718</v>
      </c>
      <c r="T77" s="75">
        <f>100*(SUM(Taulukko!Z86:Z88)-SUM(Taulukko!Z74:Z76))/SUM(Taulukko!Z74:Z76)</f>
        <v>6.264199935085996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5.109013992840868</v>
      </c>
      <c r="W77" s="75">
        <f>100*(SUM(Taulukko!AD86:AD88)-SUM(Taulukko!AD74:AD76))/SUM(Taulukko!AD74:AD76)</f>
        <v>5.068226120857708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11.407919547454435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5.094339622641506</v>
      </c>
      <c r="AC77" s="75">
        <f>100*(SUM(Taulukko!AL86:AL88)-SUM(Taulukko!AL74:AL76))/SUM(Taulukko!AL74:AL76)</f>
        <v>5.726036064536528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2.8062066688676133</v>
      </c>
      <c r="D78" s="75">
        <f>100*(SUM(Taulukko!E87:E89)-SUM(Taulukko!E75:E77))/SUM(Taulukko!E75:E77)</f>
        <v>2.8472002530844667</v>
      </c>
      <c r="E78" s="75">
        <f>100*(SUM(Taulukko!F87:F89)-SUM(Taulukko!F75:F77))/SUM(Taulukko!F75:F77)</f>
        <v>3.2719186785260517</v>
      </c>
      <c r="F78" s="75">
        <f>100*(SUM(Taulukko!H87:H89)-SUM(Taulukko!H75:H77))/SUM(Taulukko!H75:H77)</f>
        <v>-0.9132420091324237</v>
      </c>
      <c r="G78" s="75">
        <f>100*(SUM(Taulukko!I87:I89)-SUM(Taulukko!I75:I77))/SUM(Taulukko!I75:I77)</f>
        <v>-0.28409090909091983</v>
      </c>
      <c r="H78" s="75">
        <f>100*(SUM(Taulukko!J87:J89)-SUM(Taulukko!J75:J77))/SUM(Taulukko!J75:J77)</f>
        <v>0.4754358161648177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0.30497102775236357</v>
      </c>
      <c r="K78" s="75">
        <f>100*(SUM(Taulukko!N87:N89)-SUM(Taulukko!N75:N77))/SUM(Taulukko!N75:N77)</f>
        <v>1.0156971375807977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5.134788189987162</v>
      </c>
      <c r="N78" s="75">
        <f>100*(SUM(Taulukko!R87:R89)-SUM(Taulukko!R75:R77))/SUM(Taulukko!R75:R77)</f>
        <v>5.227710070558035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-3.284562555986862</v>
      </c>
      <c r="Q78" s="75">
        <f>100*(SUM(Taulukko!V87:V89)-SUM(Taulukko!V75:V77))/SUM(Taulukko!V75:V77)</f>
        <v>0.4965859714463137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5.2614693615656</v>
      </c>
      <c r="T78" s="75">
        <f>100*(SUM(Taulukko!Z87:Z89)-SUM(Taulukko!Z75:Z77))/SUM(Taulukko!Z75:Z77)</f>
        <v>6.001936108422079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5.181347150259067</v>
      </c>
      <c r="W78" s="75">
        <f>100*(SUM(Taulukko!AD87:AD89)-SUM(Taulukko!AD75:AD77))/SUM(Taulukko!AD75:AD77)</f>
        <v>4.9789848043970375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11.360099595393713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4.71285892634208</v>
      </c>
      <c r="AC78" s="75">
        <f>100*(SUM(Taulukko!AL87:AL89)-SUM(Taulukko!AL75:AL77))/SUM(Taulukko!AL75:AL77)</f>
        <v>5.178907721280602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2.658022690437616</v>
      </c>
      <c r="D79" s="75">
        <f>100*(SUM(Taulukko!E88:E90)-SUM(Taulukko!E76:E78))/SUM(Taulukko!E76:E78)</f>
        <v>2.678008821676119</v>
      </c>
      <c r="E79" s="75">
        <f>100*(SUM(Taulukko!F88:F90)-SUM(Taulukko!F76:F78))/SUM(Taulukko!F76:F78)</f>
        <v>3.2564021498577334</v>
      </c>
      <c r="F79" s="75">
        <f>100*(SUM(Taulukko!H88:H90)-SUM(Taulukko!H76:H78))/SUM(Taulukko!H76:H78)</f>
        <v>-0.7704654895666059</v>
      </c>
      <c r="G79" s="75">
        <f>100*(SUM(Taulukko!I88:I90)-SUM(Taulukko!I76:I78))/SUM(Taulukko!I76:I78)</f>
        <v>-0.6900878293601146</v>
      </c>
      <c r="H79" s="75">
        <f>100*(SUM(Taulukko!J88:J90)-SUM(Taulukko!J76:J78))/SUM(Taulukko!J76:J78)</f>
        <v>0.22088987062164364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0.7337205747477765</v>
      </c>
      <c r="K79" s="75">
        <f>100*(SUM(Taulukko!N88:N90)-SUM(Taulukko!N76:N78))/SUM(Taulukko!N76:N78)</f>
        <v>1.0104102878138255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4.75430759412892</v>
      </c>
      <c r="N79" s="75">
        <f>100*(SUM(Taulukko!R88:R90)-SUM(Taulukko!R76:R78))/SUM(Taulukko!R76:R78)</f>
        <v>5.209332054969643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-4.364271166715143</v>
      </c>
      <c r="Q79" s="75">
        <f>100*(SUM(Taulukko!V88:V90)-SUM(Taulukko!V76:V78))/SUM(Taulukko!V76:V78)</f>
        <v>0.6182380216383307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5.108556832694745</v>
      </c>
      <c r="T79" s="75">
        <f>100*(SUM(Taulukko!Z88:Z90)-SUM(Taulukko!Z76:Z78))/SUM(Taulukko!Z76:Z78)</f>
        <v>5.774783445620789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4.6593830334190045</v>
      </c>
      <c r="W79" s="75">
        <f>100*(SUM(Taulukko!AD88:AD90)-SUM(Taulukko!AD76:AD78))/SUM(Taulukko!AD76:AD78)</f>
        <v>4.889031843036361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11.220411927451583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3.8378211080160867</v>
      </c>
      <c r="AC79" s="75">
        <f>100*(SUM(Taulukko!AL88:AL90)-SUM(Taulukko!AL76:AL78))/SUM(Taulukko!AL76:AL78)</f>
        <v>4.6134663341646105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4.207841887153328</v>
      </c>
      <c r="D80" s="75">
        <f>100*(SUM(Taulukko!E89:E91)-SUM(Taulukko!E77:E79))/SUM(Taulukko!E77:E79)</f>
        <v>4.099653106275642</v>
      </c>
      <c r="E80" s="75">
        <f>100*(SUM(Taulukko!F89:F91)-SUM(Taulukko!F77:F79))/SUM(Taulukko!F77:F79)</f>
        <v>3.4352347935707637</v>
      </c>
      <c r="F80" s="75">
        <f>100*(SUM(Taulukko!H89:H91)-SUM(Taulukko!H77:H79))/SUM(Taulukko!H77:H79)</f>
        <v>1.7110266159695744</v>
      </c>
      <c r="G80" s="75">
        <f>100*(SUM(Taulukko!I89:I91)-SUM(Taulukko!I77:I79))/SUM(Taulukko!I77:I79)</f>
        <v>0.2204030226700216</v>
      </c>
      <c r="H80" s="75">
        <f>100*(SUM(Taulukko!J89:J91)-SUM(Taulukko!J77:J79))/SUM(Taulukko!J77:J79)</f>
        <v>0.3465658475110163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1.7204301075268886</v>
      </c>
      <c r="K80" s="75">
        <f>100*(SUM(Taulukko!N89:N91)-SUM(Taulukko!N77:N79))/SUM(Taulukko!N77:N79)</f>
        <v>1.3455657492354671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5.454545454545462</v>
      </c>
      <c r="N80" s="75">
        <f>100*(SUM(Taulukko!R89:R91)-SUM(Taulukko!R77:R79))/SUM(Taulukko!R77:R79)</f>
        <v>5.32186105799874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0.5461165048543551</v>
      </c>
      <c r="Q80" s="75">
        <f>100*(SUM(Taulukko!V89:V91)-SUM(Taulukko!V77:V79))/SUM(Taulukko!V77:V79)</f>
        <v>1.1128284389490024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5.94249201277956</v>
      </c>
      <c r="T80" s="75">
        <f>100*(SUM(Taulukko!Z89:Z91)-SUM(Taulukko!Z77:Z79))/SUM(Taulukko!Z77:Z79)</f>
        <v>5.583918315252075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4.926423544465763</v>
      </c>
      <c r="W80" s="75">
        <f>100*(SUM(Taulukko!AD89:AD91)-SUM(Taulukko!AD77:AD79))/SUM(Taulukko!AD77:AD79)</f>
        <v>4.732970898624865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11.310975609756104</v>
      </c>
      <c r="Z80" s="75">
        <f>100*(SUM(Taulukko!AH89:AH91)-SUM(Taulukko!AH77:AH79))/SUM(Taulukko!AH77:AH79)</f>
        <v>10.890787065283707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4.090486519987601</v>
      </c>
      <c r="AC80" s="75">
        <f>100*(SUM(Taulukko!AL89:AL91)-SUM(Taulukko!AL77:AL79))/SUM(Taulukko!AL77:AL79)</f>
        <v>4.152463588472276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3.618215845290088</v>
      </c>
      <c r="E81" s="75">
        <f>100*(SUM(Taulukko!F90:F92)-SUM(Taulukko!F78:F80))/SUM(Taulukko!F78:F80)</f>
        <v>3.615215341087708</v>
      </c>
      <c r="F81" s="75">
        <f>100*(SUM(Taulukko!H90:H92)-SUM(Taulukko!H78:H80))/SUM(Taulukko!H78:H80)</f>
        <v>0.40863981319322157</v>
      </c>
      <c r="G81" s="75">
        <f>100*(SUM(Taulukko!I90:I92)-SUM(Taulukko!I78:I80))/SUM(Taulukko!I78:I80)</f>
        <v>0.6881451360650575</v>
      </c>
      <c r="H81" s="75">
        <f>100*(SUM(Taulukko!J90:J92)-SUM(Taulukko!J78:J80))/SUM(Taulukko!J78:J80)</f>
        <v>0.6618342262842808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2.4615384615384617</v>
      </c>
      <c r="K81" s="75">
        <f>100*(SUM(Taulukko!N90:N92)-SUM(Taulukko!N78:N80))/SUM(Taulukko!N78:N80)</f>
        <v>1.6835016835016836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5.753337571519379</v>
      </c>
      <c r="N81" s="75">
        <f>100*(SUM(Taulukko!R90:R92)-SUM(Taulukko!R78:R80))/SUM(Taulukko!R78:R80)</f>
        <v>5.39853921879962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2.5537215820616415</v>
      </c>
      <c r="Q81" s="75">
        <f>100*(SUM(Taulukko!V90:V92)-SUM(Taulukko!V78:V80))/SUM(Taulukko!V78:V80)</f>
        <v>1.640866873065019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5.456852791878168</v>
      </c>
      <c r="T81" s="75">
        <f>100*(SUM(Taulukko!Z90:Z92)-SUM(Taulukko!Z78:Z80))/SUM(Taulukko!Z78:Z80)</f>
        <v>5.3633767058076725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4.672600127145578</v>
      </c>
      <c r="W81" s="75">
        <f>100*(SUM(Taulukko!AD90:AD92)-SUM(Taulukko!AD78:AD80))/SUM(Taulukko!AD78:AD80)</f>
        <v>4.513668150031783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10.713210953957294</v>
      </c>
      <c r="Z81" s="75">
        <f>100*(SUM(Taulukko!AH90:AH92)-SUM(Taulukko!AH78:AH80))/SUM(Taulukko!AH78:AH80)</f>
        <v>10.832072617246599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3.979025293029005</v>
      </c>
      <c r="AC81" s="75">
        <f>100*(SUM(Taulukko!AL90:AL92)-SUM(Taulukko!AL78:AL80))/SUM(Taulukko!AL78:AL80)</f>
        <v>3.8236201048412073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3.669154228855707</v>
      </c>
      <c r="E82" s="75">
        <f>100*(SUM(Taulukko!F91:F93)-SUM(Taulukko!F79:F81))/SUM(Taulukko!F79:F81)</f>
        <v>3.7002195045468835</v>
      </c>
      <c r="F82" s="75">
        <f>100*(SUM(Taulukko!H91:H93)-SUM(Taulukko!H79:H81))/SUM(Taulukko!H79:H81)</f>
        <v>0.6164191650322347</v>
      </c>
      <c r="G82" s="75">
        <f>100*(SUM(Taulukko!I91:I93)-SUM(Taulukko!I79:I81))/SUM(Taulukko!I79:I81)</f>
        <v>0.7504690431519628</v>
      </c>
      <c r="H82" s="75">
        <f>100*(SUM(Taulukko!J91:J93)-SUM(Taulukko!J79:J81))/SUM(Taulukko!J79:J81)</f>
        <v>1.009782265698973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2.5137952176578753</v>
      </c>
      <c r="K82" s="75">
        <f>100*(SUM(Taulukko!N91:N93)-SUM(Taulukko!N79:N81))/SUM(Taulukko!N79:N81)</f>
        <v>1.8081520073551876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5.569620253164564</v>
      </c>
      <c r="N82" s="75">
        <f>100*(SUM(Taulukko!R91:R93)-SUM(Taulukko!R79:R81))/SUM(Taulukko!R79:R81)</f>
        <v>5.31309297912712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2.240199128811464</v>
      </c>
      <c r="Q82" s="75">
        <f>100*(SUM(Taulukko!V91:V93)-SUM(Taulukko!V79:V81))/SUM(Taulukko!V79:V81)</f>
        <v>1.89030058878214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5.437875434713876</v>
      </c>
      <c r="T82" s="75">
        <f>100*(SUM(Taulukko!Z91:Z93)-SUM(Taulukko!Z79:Z81))/SUM(Taulukko!Z79:Z81)</f>
        <v>5.11363636363636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4.523884846567527</v>
      </c>
      <c r="W82" s="75">
        <f>100*(SUM(Taulukko!AD91:AD93)-SUM(Taulukko!AD79:AD81))/SUM(Taulukko!AD79:AD81)</f>
        <v>4.296998420221176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10.947368421052625</v>
      </c>
      <c r="Z82" s="75">
        <f>100*(SUM(Taulukko!AH91:AH93)-SUM(Taulukko!AH79:AH81))/SUM(Taulukko!AH79:AH81)</f>
        <v>10.784019224992502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3.8757305444478516</v>
      </c>
      <c r="AC82" s="75">
        <f>100*(SUM(Taulukko!AL91:AL93)-SUM(Taulukko!AL79:AL81))/SUM(Taulukko!AL79:AL81)</f>
        <v>3.653669020571088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2.279728897104139</v>
      </c>
      <c r="E83" s="75">
        <f>100*(SUM(Taulukko!F92:F94)-SUM(Taulukko!F80:F82))/SUM(Taulukko!F80:F82)</f>
        <v>3.6261331666145744</v>
      </c>
      <c r="F83" s="75">
        <f>100*(SUM(Taulukko!H92:H94)-SUM(Taulukko!H80:H82))/SUM(Taulukko!H80:H82)</f>
        <v>-1.122334455667789</v>
      </c>
      <c r="G83" s="75">
        <f>100*(SUM(Taulukko!I92:I94)-SUM(Taulukko!I80:I82))/SUM(Taulukko!I80:I82)</f>
        <v>0.7514088916718955</v>
      </c>
      <c r="H83" s="75">
        <f>100*(SUM(Taulukko!J92:J94)-SUM(Taulukko!J80:J82))/SUM(Taulukko!J80:J82)</f>
        <v>1.1998736975055293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1.1595971925541513</v>
      </c>
      <c r="K83" s="75">
        <f>100*(SUM(Taulukko!N92:N94)-SUM(Taulukko!N80:N82))/SUM(Taulukko!N80:N82)</f>
        <v>1.6252683226004152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4.766384446534978</v>
      </c>
      <c r="N83" s="75">
        <f>100*(SUM(Taulukko!R92:R94)-SUM(Taulukko!R80:R82))/SUM(Taulukko!R80:R82)</f>
        <v>5.034612964128365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1.3296227581941904</v>
      </c>
      <c r="Q83" s="75">
        <f>100*(SUM(Taulukko!V92:V94)-SUM(Taulukko!V80:V82))/SUM(Taulukko!V80:V82)</f>
        <v>1.7962217404769492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4.481353807583815</v>
      </c>
      <c r="T83" s="75">
        <f>100*(SUM(Taulukko!Z92:Z94)-SUM(Taulukko!Z80:Z82))/SUM(Taulukko!Z80:Z82)</f>
        <v>4.73799811735173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3.79429288178113</v>
      </c>
      <c r="W83" s="75">
        <f>100*(SUM(Taulukko!AD92:AD94)-SUM(Taulukko!AD80:AD82))/SUM(Taulukko!AD80:AD82)</f>
        <v>4.211187932118175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10.581222056631892</v>
      </c>
      <c r="Z83" s="75">
        <f>100*(SUM(Taulukko!AH92:AH94)-SUM(Taulukko!AH80:AH82))/SUM(Taulukko!AH80:AH82)</f>
        <v>10.703637447823489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3.5747021081576498</v>
      </c>
      <c r="AC83" s="75">
        <f>100*(SUM(Taulukko!AL92:AL94)-SUM(Taulukko!AL80:AL82))/SUM(Taulukko!AL80:AL82)</f>
        <v>3.577981651376143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3.237858032378591</v>
      </c>
      <c r="E84" s="75">
        <f>100*(SUM(Taulukko!F93:F95)-SUM(Taulukko!F81:F83))/SUM(Taulukko!F81:F83)</f>
        <v>3.490183857899672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0.8511979823455198</v>
      </c>
      <c r="H84" s="75">
        <f>100*(SUM(Taulukko!J93:J95)-SUM(Taulukko!J81:J83))/SUM(Taulukko!J81:J83)</f>
        <v>1.199116440517535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0.9806926141587461</v>
      </c>
      <c r="K84" s="75">
        <f>100*(SUM(Taulukko!N93:N95)-SUM(Taulukko!N81:N83))/SUM(Taulukko!N81:N83)</f>
        <v>1.3501073949064235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4.372267332916927</v>
      </c>
      <c r="N84" s="75">
        <f>100*(SUM(Taulukko!R93:R95)-SUM(Taulukko!R81:R83))/SUM(Taulukko!R81:R83)</f>
        <v>4.632237871674477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1.0506798516687197</v>
      </c>
      <c r="Q84" s="75">
        <f>100*(SUM(Taulukko!V93:V95)-SUM(Taulukko!V81:V83))/SUM(Taulukko!V81:V83)</f>
        <v>1.57797029702971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4.927809165097297</v>
      </c>
      <c r="T84" s="75">
        <f>100*(SUM(Taulukko!Z93:Z95)-SUM(Taulukko!Z81:Z83))/SUM(Taulukko!Z81:Z83)</f>
        <v>4.366812227074235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4.415909802693381</v>
      </c>
      <c r="W84" s="75">
        <f>100*(SUM(Taulukko!AD93:AD95)-SUM(Taulukko!AD81:AD83))/SUM(Taulukko!AD81:AD83)</f>
        <v>4.3192488262910835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11.220238095238093</v>
      </c>
      <c r="Z84" s="75">
        <f>100*(SUM(Taulukko!AH93:AH95)-SUM(Taulukko!AH81:AH83))/SUM(Taulukko!AH81:AH83)</f>
        <v>10.526315789473692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3.4115138592750496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2.7278363298201964</v>
      </c>
      <c r="E85" s="75">
        <f>100*(SUM(Taulukko!F94:F96)-SUM(Taulukko!F82:F84))/SUM(Taulukko!F82:F84)</f>
        <v>3.4182722187694217</v>
      </c>
      <c r="F85" s="75">
        <f>100*(SUM(Taulukko!H94:H96)-SUM(Taulukko!H82:H84))/SUM(Taulukko!H82:H84)</f>
        <v>0.7941760423560669</v>
      </c>
      <c r="G85" s="75">
        <f>100*(SUM(Taulukko!I94:I96)-SUM(Taulukko!I82:I84))/SUM(Taulukko!I82:I84)</f>
        <v>0.8830022075055044</v>
      </c>
      <c r="H85" s="75">
        <f>100*(SUM(Taulukko!J94:J96)-SUM(Taulukko!J82:J84))/SUM(Taulukko!J82:J84)</f>
        <v>1.1030570438071408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0.9852216748768438</v>
      </c>
      <c r="K85" s="75">
        <f>100*(SUM(Taulukko!N94:N96)-SUM(Taulukko!N82:N84))/SUM(Taulukko!N82:N84)</f>
        <v>1.1056511056511125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4.007455731593674</v>
      </c>
      <c r="N85" s="75">
        <f>100*(SUM(Taulukko!R94:R96)-SUM(Taulukko!R82:R84))/SUM(Taulukko!R82:R84)</f>
        <v>4.201680672268908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1.4228270955768885</v>
      </c>
      <c r="Q85" s="75">
        <f>100*(SUM(Taulukko!V94:V96)-SUM(Taulukko!V82:V84))/SUM(Taulukko!V82:V84)</f>
        <v>1.422827095576853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4.2301710730948745</v>
      </c>
      <c r="T85" s="75">
        <f>100*(SUM(Taulukko!Z94:Z96)-SUM(Taulukko!Z82:Z84))/SUM(Taulukko!Z82:Z84)</f>
        <v>4.063275434243184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4.617784711388459</v>
      </c>
      <c r="W85" s="75">
        <f>100*(SUM(Taulukko!AD94:AD96)-SUM(Taulukko!AD82:AD84))/SUM(Taulukko!AD82:AD84)</f>
        <v>4.620668123634115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10.28420744213301</v>
      </c>
      <c r="Z85" s="75">
        <f>100*(SUM(Taulukko!AH94:AH96)-SUM(Taulukko!AH82:AH84))/SUM(Taulukko!AH82:AH84)</f>
        <v>10.248901903367496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3.5855363111516114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2.930289944478717</v>
      </c>
      <c r="E86" s="75">
        <f>100*(SUM(Taulukko!F95:F97)-SUM(Taulukko!F83:F85))/SUM(Taulukko!F83:F85)</f>
        <v>3.504962779156349</v>
      </c>
      <c r="F86" s="75">
        <f>100*(SUM(Taulukko!H95:H97)-SUM(Taulukko!H83:H85))/SUM(Taulukko!H83:H85)</f>
        <v>1.237872198059567</v>
      </c>
      <c r="G86" s="75">
        <f>100*(SUM(Taulukko!I95:I97)-SUM(Taulukko!I83:I85))/SUM(Taulukko!I83:I85)</f>
        <v>1.1002829298962589</v>
      </c>
      <c r="H86" s="75">
        <f>100*(SUM(Taulukko!J95:J97)-SUM(Taulukko!J83:J85))/SUM(Taulukko!J83:J85)</f>
        <v>1.1023622047244095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0.7965686274509874</v>
      </c>
      <c r="K86" s="75">
        <f>100*(SUM(Taulukko!N95:N97)-SUM(Taulukko!N83:N85))/SUM(Taulukko!N83:N85)</f>
        <v>1.0451890562557744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3.8997214484679557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1.5441630636195005</v>
      </c>
      <c r="Q86" s="75">
        <f>100*(SUM(Taulukko!V95:V97)-SUM(Taulukko!V83:V85))/SUM(Taulukko!V83:V85)</f>
        <v>1.4245896562403293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4.4058330747750505</v>
      </c>
      <c r="T86" s="75">
        <f>100*(SUM(Taulukko!Z95:Z97)-SUM(Taulukko!Z83:Z85))/SUM(Taulukko!Z83:Z85)</f>
        <v>3.9518369867243015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4.889442541264382</v>
      </c>
      <c r="W86" s="75">
        <f>100*(SUM(Taulukko!AD95:AD97)-SUM(Taulukko!AD83:AD85))/SUM(Taulukko!AD83:AD85)</f>
        <v>4.923652228108449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9.756803705848306</v>
      </c>
      <c r="Z86" s="75">
        <f>100*(SUM(Taulukko!AH95:AH97)-SUM(Taulukko!AH83:AH85))/SUM(Taulukko!AH83:AH85)</f>
        <v>9.910170964937697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3.3050333535475978</v>
      </c>
      <c r="AC86" s="75">
        <f>100*(SUM(Taulukko!AL95:AL97)-SUM(Taulukko!AL83:AL85))/SUM(Taulukko!AL83:AL85)</f>
        <v>3.5746743411087407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3.207896360271448</v>
      </c>
      <c r="E87" s="75">
        <f>100*(SUM(Taulukko!F96:F98)-SUM(Taulukko!F84:F86))/SUM(Taulukko!F84:F86)</f>
        <v>3.717472118959108</v>
      </c>
      <c r="F87" s="75">
        <f>100*(SUM(Taulukko!H96:H98)-SUM(Taulukko!H84:H86))/SUM(Taulukko!H84:H86)</f>
        <v>1.117685733070341</v>
      </c>
      <c r="G87" s="75">
        <f>100*(SUM(Taulukko!I96:I98)-SUM(Taulukko!I84:I86))/SUM(Taulukko!I84:I86)</f>
        <v>1.1013215859030836</v>
      </c>
      <c r="H87" s="75">
        <f>100*(SUM(Taulukko!J96:J98)-SUM(Taulukko!J84:J86))/SUM(Taulukko!J84:J86)</f>
        <v>1.2287334593572887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1.0772545398584181</v>
      </c>
      <c r="K87" s="75">
        <f>100*(SUM(Taulukko!N96:N98)-SUM(Taulukko!N84:N86))/SUM(Taulukko!N84:N86)</f>
        <v>1.2300123001229837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3.788112103480139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1.4833127317676003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4.7029702970297</v>
      </c>
      <c r="T87" s="75">
        <f>100*(SUM(Taulukko!Z96:Z98)-SUM(Taulukko!Z84:Z86))/SUM(Taulukko!Z84:Z86)</f>
        <v>3.9360393603936075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4.8004987531172185</v>
      </c>
      <c r="W87" s="75">
        <f>100*(SUM(Taulukko!AD96:AD98)-SUM(Taulukko!AD84:AD86))/SUM(Taulukko!AD84:AD86)</f>
        <v>5.163297045101095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9.57843418411241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3.7439613526569975</v>
      </c>
      <c r="AC87" s="75">
        <f>100*(SUM(Taulukko!AL96:AL98)-SUM(Taulukko!AL84:AL86))/SUM(Taulukko!AL84:AL86)</f>
        <v>3.4701267350633676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3.7185003073140823</v>
      </c>
      <c r="E88" s="77">
        <f>100*(SUM(Taulukko!F97:F99)-SUM(Taulukko!F85:F87))/SUM(Taulukko!F85:F87)</f>
        <v>3.9603960396039457</v>
      </c>
      <c r="F88" s="77">
        <f>100*(SUM(Taulukko!H97:H99)-SUM(Taulukko!H85:H87))/SUM(Taulukko!H85:H87)</f>
        <v>2.27948463825571</v>
      </c>
      <c r="G88" s="77">
        <f>100*(SUM(Taulukko!I97:I99)-SUM(Taulukko!I85:I87))/SUM(Taulukko!I85:I87)</f>
        <v>1.2582573136206354</v>
      </c>
      <c r="H88" s="77">
        <f>100*(SUM(Taulukko!J97:J99)-SUM(Taulukko!J85:J87))/SUM(Taulukko!J85:J87)</f>
        <v>1.4506464837590736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1.72307692307693</v>
      </c>
      <c r="K88" s="77">
        <f>100*(SUM(Taulukko!N97:N99)-SUM(Taulukko!N85:N87))/SUM(Taulukko!N85:N87)</f>
        <v>1.5356265356265355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3.767228177641657</v>
      </c>
      <c r="N88" s="77">
        <f>100*(SUM(Taulukko!R97:R99)-SUM(Taulukko!R85:R87))/SUM(Taulukko!R85:R87)</f>
        <v>3.833180006133088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1.2430080795525171</v>
      </c>
      <c r="Q88" s="77">
        <f>100*(SUM(Taulukko!V97:V99)-SUM(Taulukko!V85:V87))/SUM(Taulukko!V85:V87)</f>
        <v>1.4591741695125702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4.654747225647356</v>
      </c>
      <c r="T88" s="77">
        <f>100*(SUM(Taulukko!Z97:Z99)-SUM(Taulukko!Z85:Z87))/SUM(Taulukko!Z85:Z87)</f>
        <v>4.0147103892123885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4.773713577185362</v>
      </c>
      <c r="W88" s="77">
        <f>100*(SUM(Taulukko!AD97:AD99)-SUM(Taulukko!AD85:AD87))/SUM(Taulukko!AD85:AD87)</f>
        <v>5.24193548387096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9.248226950354617</v>
      </c>
      <c r="Z88" s="77">
        <f>100*(SUM(Taulukko!AH97:AH99)-SUM(Taulukko!AH85:AH87))/SUM(Taulukko!AH85:AH87)</f>
        <v>9.375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3.4834834834834902</v>
      </c>
      <c r="AC88" s="77">
        <f>100*(SUM(Taulukko!AL97:AL99)-SUM(Taulukko!AL85:AL87))/SUM(Taulukko!AL85:AL87)</f>
        <v>3.304295584259538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4.144757191463031</v>
      </c>
      <c r="E89" s="113">
        <f>100*(SUM(Taulukko!F98:F100)-SUM(Taulukko!F86:F88))/SUM(Taulukko!F86:F88)</f>
        <v>4.106205619018201</v>
      </c>
      <c r="F89" s="113">
        <f>100*(SUM(Taulukko!H98:H100)-SUM(Taulukko!H86:H88))/SUM(Taulukko!H86:H88)</f>
        <v>2.6910299003322335</v>
      </c>
      <c r="G89" s="113">
        <f>100*(SUM(Taulukko!I98:I100)-SUM(Taulukko!I86:I88))/SUM(Taulukko!I86:I88)</f>
        <v>1.5452538631346506</v>
      </c>
      <c r="H89" s="113">
        <f>100*(SUM(Taulukko!J98:J100)-SUM(Taulukko!J86:J88))/SUM(Taulukko!J86:J88)</f>
        <v>1.6408961817608223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1.9366738395327425</v>
      </c>
      <c r="K89" s="113">
        <f>100*(SUM(Taulukko!N98:N100)-SUM(Taulukko!N86:N88))/SUM(Taulukko!N86:N88)</f>
        <v>1.7452541334966283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4.099112878556126</v>
      </c>
      <c r="N89" s="113">
        <f>100*(SUM(Taulukko!R98:R100)-SUM(Taulukko!R86:R88))/SUM(Taulukko!R86:R88)</f>
        <v>3.9437480892693295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1.7516421645292175</v>
      </c>
      <c r="Q89" s="113">
        <f>100*(SUM(Taulukko!V98:V100)-SUM(Taulukko!V86:V88))/SUM(Taulukko!V86:V88)</f>
        <v>1.3329200247984978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4.890802829898486</v>
      </c>
      <c r="T89" s="113">
        <f>100*(SUM(Taulukko!Z98:Z100)-SUM(Taulukko!Z86:Z88))/SUM(Taulukko!Z86:Z88)</f>
        <v>4.092852779474642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5.015479876160987</v>
      </c>
      <c r="W89" s="113">
        <f>100*(SUM(Taulukko!AD98:AD100)-SUM(Taulukko!AD86:AD88))/SUM(Taulukko!AD86:AD88)</f>
        <v>5.318491032776762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9.421720733427357</v>
      </c>
      <c r="Z89" s="113">
        <f>100*(SUM(Taulukko!AH98:AH100)-SUM(Taulukko!AH86:AH88))/SUM(Taulukko!AH86:AH88)</f>
        <v>9.270216962524666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3.9198084979054526</v>
      </c>
      <c r="AC89" s="113">
        <f>100*(SUM(Taulukko!AL98:AL100)-SUM(Taulukko!AL86:AL88))/SUM(Taulukko!AL86:AL88)</f>
        <v>3.23159784560144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2.9222864482980166</v>
      </c>
      <c r="D90" s="113">
        <f>100*(SUM(Taulukko!E99:E101)-SUM(Taulukko!E87:E89))/SUM(Taulukko!E87:E89)</f>
        <v>2.983697323900335</v>
      </c>
      <c r="E90" s="113">
        <f>100*(SUM(Taulukko!F99:F101)-SUM(Taulukko!F87:F89))/SUM(Taulukko!F87:F89)</f>
        <v>4.091048908028284</v>
      </c>
      <c r="F90" s="113">
        <f>100*(SUM(Taulukko!H99:H101)-SUM(Taulukko!H87:H89))/SUM(Taulukko!H87:H89)</f>
        <v>1.31665569453586</v>
      </c>
      <c r="G90" s="113">
        <f>100*(SUM(Taulukko!I99:I101)-SUM(Taulukko!I87:I89))/SUM(Taulukko!I87:I89)</f>
        <v>1.6144349477682884</v>
      </c>
      <c r="H90" s="113">
        <f>100*(SUM(Taulukko!J99:J101)-SUM(Taulukko!J87:J89))/SUM(Taulukko!J87:J89)</f>
        <v>1.798107255520501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1.7634539373670017</v>
      </c>
      <c r="K90" s="113">
        <f>100*(SUM(Taulukko!N99:N101)-SUM(Taulukko!N87:N89))/SUM(Taulukko!N87:N89)</f>
        <v>1.7367458866544756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4.151404151404141</v>
      </c>
      <c r="N90" s="113">
        <f>100*(SUM(Taulukko!R99:R101)-SUM(Taulukko!R87:R89))/SUM(Taulukko!R87:R89)</f>
        <v>3.962206644315775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-0.7100957085520082</v>
      </c>
      <c r="Q90" s="113">
        <f>100*(SUM(Taulukko!V99:V101)-SUM(Taulukko!V87:V89))/SUM(Taulukko!V87:V89)</f>
        <v>1.1117974058060425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4.145077720207243</v>
      </c>
      <c r="T90" s="113">
        <f>100*(SUM(Taulukko!Z99:Z101)-SUM(Taulukko!Z87:Z89))/SUM(Taulukko!Z87:Z89)</f>
        <v>4.23135464231354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5.264778325123142</v>
      </c>
      <c r="W90" s="113">
        <f>100*(SUM(Taulukko!AD99:AD101)-SUM(Taulukko!AD87:AD89))/SUM(Taulukko!AD87:AD89)</f>
        <v>5.358792731752398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9.139183901621015</v>
      </c>
      <c r="Z90" s="113">
        <f>100*(SUM(Taulukko!AH99:AH101)-SUM(Taulukko!AH87:AH89))/SUM(Taulukko!AH87:AH89)</f>
        <v>9.197651663405098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2.891207153502232</v>
      </c>
      <c r="AC90" s="113">
        <f>100*(SUM(Taulukko!AL99:AL101)-SUM(Taulukko!AL87:AL89))/SUM(Taulukko!AL87:AL89)</f>
        <v>3.3124440465532574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2.6523523839595757</v>
      </c>
      <c r="D91" s="113">
        <f>100*(SUM(Taulukko!E100:E102)-SUM(Taulukko!E88:E90))/SUM(Taulukko!E88:E90)</f>
        <v>2.7002147898128297</v>
      </c>
      <c r="E91" s="113">
        <f>100*(SUM(Taulukko!F100:F102)-SUM(Taulukko!F88:F90))/SUM(Taulukko!F88:F90)</f>
        <v>3.980404164115125</v>
      </c>
      <c r="F91" s="113">
        <f>100*(SUM(Taulukko!H100:H102)-SUM(Taulukko!H88:H90))/SUM(Taulukko!H88:H90)</f>
        <v>0.48527984471044966</v>
      </c>
      <c r="G91" s="113">
        <f>100*(SUM(Taulukko!I100:I102)-SUM(Taulukko!I88:I90))/SUM(Taulukko!I88:I90)</f>
        <v>1.6740366392924864</v>
      </c>
      <c r="H91" s="113">
        <f>100*(SUM(Taulukko!J100:J102)-SUM(Taulukko!J88:J90))/SUM(Taulukko!J88:J90)</f>
        <v>1.8261964735516412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2.458270106221555</v>
      </c>
      <c r="K91" s="113">
        <f>100*(SUM(Taulukko!N100:N102)-SUM(Taulukko!N88:N90))/SUM(Taulukko!N88:N90)</f>
        <v>1.6065474386177665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4.0816326530612175</v>
      </c>
      <c r="N91" s="113">
        <f>100*(SUM(Taulukko!R100:R102)-SUM(Taulukko!R88:R90))/SUM(Taulukko!R88:R90)</f>
        <v>3.918590522478747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-1.4602981442044622</v>
      </c>
      <c r="Q91" s="113">
        <f>100*(SUM(Taulukko!V100:V102)-SUM(Taulukko!V88:V90))/SUM(Taulukko!V88:V90)</f>
        <v>0.8602150537634443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4.283110571081417</v>
      </c>
      <c r="T91" s="113">
        <f>100*(SUM(Taulukko!Z100:Z102)-SUM(Taulukko!Z88:Z90))/SUM(Taulukko!Z88:Z90)</f>
        <v>4.3676069153776265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5.495855081363229</v>
      </c>
      <c r="W91" s="113">
        <f>100*(SUM(Taulukko!AD100:AD102)-SUM(Taulukko!AD88:AD90))/SUM(Taulukko!AD88:AD90)</f>
        <v>5.3971174486353775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8.706467661691526</v>
      </c>
      <c r="Z91" s="113">
        <f>100*(SUM(Taulukko!AH100:AH102)-SUM(Taulukko!AH88:AH90))/SUM(Taulukko!AH88:AH90)</f>
        <v>9.151414309484178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3.3383010432190727</v>
      </c>
      <c r="AC91" s="113">
        <f>100*(SUM(Taulukko!AL100:AL102)-SUM(Taulukko!AL88:AL90))/SUM(Taulukko!AL88:AL90)</f>
        <v>3.516090584028592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2.3860507800550663</v>
      </c>
      <c r="D92" s="113">
        <f>100*(SUM(Taulukko!E101:E103)-SUM(Taulukko!E89:E91))/SUM(Taulukko!E89:E91)</f>
        <v>2.2720387761284457</v>
      </c>
      <c r="E92" s="113">
        <f>100*(SUM(Taulukko!F101:F103)-SUM(Taulukko!F89:F91))/SUM(Taulukko!F89:F91)</f>
        <v>3.8391224862888373</v>
      </c>
      <c r="F92" s="113">
        <f>100*(SUM(Taulukko!H101:H103)-SUM(Taulukko!H89:H91))/SUM(Taulukko!H89:H91)</f>
        <v>0.062305295950152224</v>
      </c>
      <c r="G92" s="113">
        <f>100*(SUM(Taulukko!I101:I103)-SUM(Taulukko!I89:I91))/SUM(Taulukko!I89:I91)</f>
        <v>1.3509267986176599</v>
      </c>
      <c r="H92" s="113">
        <f>100*(SUM(Taulukko!J101:J103)-SUM(Taulukko!J89:J91))/SUM(Taulukko!J89:J91)</f>
        <v>1.8210361067503782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1.5403201449713144</v>
      </c>
      <c r="K92" s="113">
        <f>100*(SUM(Taulukko!N101:N103)-SUM(Taulukko!N89:N91))/SUM(Taulukko!N89:N91)</f>
        <v>1.478575739287863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3.629764065335753</v>
      </c>
      <c r="N92" s="113">
        <f>100*(SUM(Taulukko!R101:R103)-SUM(Taulukko!R89:R91))/SUM(Taulukko!R89:R91)</f>
        <v>3.872919818456887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-1.6898008449004123</v>
      </c>
      <c r="Q92" s="113">
        <f>100*(SUM(Taulukko!V101:V103)-SUM(Taulukko!V89:V91))/SUM(Taulukko!V89:V91)</f>
        <v>0.7031488841332786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4.161640530759938</v>
      </c>
      <c r="T92" s="113">
        <f>100*(SUM(Taulukko!Z101:Z103)-SUM(Taulukko!Z89:Z91))/SUM(Taulukko!Z89:Z91)</f>
        <v>4.502870957993362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5.3048780487804805</v>
      </c>
      <c r="W92" s="113">
        <f>100*(SUM(Taulukko!AD101:AD103)-SUM(Taulukko!AD89:AD91))/SUM(Taulukko!AD89:AD91)</f>
        <v>5.43511450381678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8.709942481511902</v>
      </c>
      <c r="Z92" s="113">
        <f>100*(SUM(Taulukko!AH101:AH103)-SUM(Taulukko!AH89:AH91))/SUM(Taulukko!AH89:AH91)</f>
        <v>9.21595598349381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3.393867222387626</v>
      </c>
      <c r="AC92" s="113">
        <f>100*(SUM(Taulukko!AL101:AL103)-SUM(Taulukko!AL89:AL91))/SUM(Taulukko!AL89:AL91)</f>
        <v>3.719131210949122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3.070439494280533</v>
      </c>
      <c r="E93" s="113">
        <f>100*(SUM(Taulukko!F102:F104)-SUM(Taulukko!F90:F92))/SUM(Taulukko!F90:F92)</f>
        <v>3.76213592233009</v>
      </c>
      <c r="F93" s="113">
        <f>100*(SUM(Taulukko!H102:H104)-SUM(Taulukko!H90:H92))/SUM(Taulukko!H90:H92)</f>
        <v>1.1918604651162856</v>
      </c>
      <c r="G93" s="113">
        <f>100*(SUM(Taulukko!I102:I104)-SUM(Taulukko!I90:I92))/SUM(Taulukko!I90:I92)</f>
        <v>1.180490835663253</v>
      </c>
      <c r="H93" s="113">
        <f>100*(SUM(Taulukko!J102:J104)-SUM(Taulukko!J90:J92))/SUM(Taulukko!J90:J92)</f>
        <v>1.815904821540392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1.0510510510510511</v>
      </c>
      <c r="K93" s="113">
        <f>100*(SUM(Taulukko!N102:N104)-SUM(Taulukko!N90:N92))/SUM(Taulukko!N90:N92)</f>
        <v>1.5352197471402838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3.666967237751725</v>
      </c>
      <c r="N93" s="113">
        <f>100*(SUM(Taulukko!R102:R104)-SUM(Taulukko!R90:R92))/SUM(Taulukko!R90:R92)</f>
        <v>3.8565833082253898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0.45551169146676496</v>
      </c>
      <c r="Q93" s="113">
        <f>100*(SUM(Taulukko!V102:V104)-SUM(Taulukko!V90:V92))/SUM(Taulukko!V90:V92)</f>
        <v>0.6701187937861677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4.903730445246676</v>
      </c>
      <c r="T93" s="113">
        <f>100*(SUM(Taulukko!Z102:Z104)-SUM(Taulukko!Z90:Z92))/SUM(Taulukko!Z90:Z92)</f>
        <v>4.638554216867463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5.405405405405391</v>
      </c>
      <c r="W93" s="113">
        <f>100*(SUM(Taulukko!AD102:AD104)-SUM(Taulukko!AD90:AD92))/SUM(Taulukko!AD90:AD92)</f>
        <v>5.474452554744508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8.888284860016306</v>
      </c>
      <c r="Z93" s="113">
        <f>100*(SUM(Taulukko!AH102:AH104)-SUM(Taulukko!AH90:AH92))/SUM(Taulukko!AH90:AH92)</f>
        <v>9.391209391209385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3.8267576386828766</v>
      </c>
      <c r="AC93" s="113">
        <f>100*(SUM(Taulukko!AL102:AL104)-SUM(Taulukko!AL90:AL92))/SUM(Taulukko!AL90:AL92)</f>
        <v>3.861003861003878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3.239352129574089</v>
      </c>
      <c r="E94" s="113">
        <f>100*(SUM(Taulukko!F103:F105)-SUM(Taulukko!F91:F93))/SUM(Taulukko!F91:F93)</f>
        <v>3.719383126700941</v>
      </c>
      <c r="F94" s="113">
        <f>100*(SUM(Taulukko!H103:H105)-SUM(Taulukko!H91:H93))/SUM(Taulukko!H91:H93)</f>
        <v>1.3645224171539896</v>
      </c>
      <c r="G94" s="113">
        <f>100*(SUM(Taulukko!I103:I105)-SUM(Taulukko!I91:I93))/SUM(Taulukko!I91:I93)</f>
        <v>1.427684667908121</v>
      </c>
      <c r="H94" s="113">
        <f>100*(SUM(Taulukko!J103:J105)-SUM(Taulukko!J91:J93))/SUM(Taulukko!J91:J93)</f>
        <v>1.874414245548266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1.4055023923445114</v>
      </c>
      <c r="K94" s="113">
        <f>100*(SUM(Taulukko!N103:N105)-SUM(Taulukko!N91:N93))/SUM(Taulukko!N91:N93)</f>
        <v>1.8964479229379927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3.8669064748201367</v>
      </c>
      <c r="N94" s="113">
        <f>100*(SUM(Taulukko!R103:R105)-SUM(Taulukko!R91:R93))/SUM(Taulukko!R91:R93)</f>
        <v>3.933933933933941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0.7608034083992695</v>
      </c>
      <c r="Q94" s="113">
        <f>100*(SUM(Taulukko!V103:V105)-SUM(Taulukko!V91:V93))/SUM(Taulukko!V91:V93)</f>
        <v>0.7603406326034065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4.7976011994003</v>
      </c>
      <c r="T94" s="113">
        <f>100*(SUM(Taulukko!Z103:Z105)-SUM(Taulukko!Z91:Z93))/SUM(Taulukko!Z91:Z93)</f>
        <v>4.714714714714711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5.326876513317199</v>
      </c>
      <c r="W94" s="113">
        <f>100*(SUM(Taulukko!AD103:AD105)-SUM(Taulukko!AD91:AD93))/SUM(Taulukko!AD91:AD93)</f>
        <v>5.513480763405008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9.650311737598273</v>
      </c>
      <c r="Z94" s="113">
        <f>100*(SUM(Taulukko!AH103:AH105)-SUM(Taulukko!AH91:AH93))/SUM(Taulukko!AH91:AH93)</f>
        <v>9.571583514099771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3.8495706248149246</v>
      </c>
      <c r="AC94" s="113">
        <f>100*(SUM(Taulukko!AL103:AL105)-SUM(Taulukko!AL91:AL93))/SUM(Taulukko!AL91:AL93)</f>
        <v>3.880331753554492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3.2530120481927747</v>
      </c>
      <c r="E95" s="113">
        <f>100*(SUM(Taulukko!F104:F106)-SUM(Taulukko!F92:F94))/SUM(Taulukko!F92:F94)</f>
        <v>3.740573152337851</v>
      </c>
      <c r="F95" s="113">
        <f>100*(SUM(Taulukko!H104:H106)-SUM(Taulukko!H92:H94))/SUM(Taulukko!H92:H94)</f>
        <v>1.2485811577752652</v>
      </c>
      <c r="G95" s="113">
        <f>100*(SUM(Taulukko!I104:I106)-SUM(Taulukko!I92:I94))/SUM(Taulukko!I92:I94)</f>
        <v>1.6159105034182686</v>
      </c>
      <c r="H95" s="113">
        <f>100*(SUM(Taulukko!J104:J106)-SUM(Taulukko!J92:J94))/SUM(Taulukko!J92:J94)</f>
        <v>2.0280811232449296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3.770739064856712</v>
      </c>
      <c r="K95" s="113">
        <f>100*(SUM(Taulukko!N104:N106)-SUM(Taulukko!N92:N94))/SUM(Taulukko!N92:N94)</f>
        <v>2.595051297525656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3.950912900329239</v>
      </c>
      <c r="N95" s="113">
        <f>100*(SUM(Taulukko!R104:R106)-SUM(Taulukko!R92:R94))/SUM(Taulukko!R92:R94)</f>
        <v>4.0742959856201395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0.8239243210253246</v>
      </c>
      <c r="Q95" s="113">
        <f>100*(SUM(Taulukko!V104:V106)-SUM(Taulukko!V92:V94))/SUM(Taulukko!V92:V94)</f>
        <v>0.9431092181320248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4.619076184763041</v>
      </c>
      <c r="T95" s="113">
        <f>100*(SUM(Taulukko!Z104:Z106)-SUM(Taulukko!Z92:Z94))/SUM(Taulukko!Z92:Z94)</f>
        <v>4.793289394847196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5.649546827794558</v>
      </c>
      <c r="W95" s="113">
        <f>100*(SUM(Taulukko!AD104:AD106)-SUM(Taulukko!AD92:AD94))/SUM(Taulukko!AD92:AD94)</f>
        <v>5.518697225572965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9.460916442048507</v>
      </c>
      <c r="Z95" s="113">
        <f>100*(SUM(Taulukko!AH104:AH106)-SUM(Taulukko!AH92:AH94))/SUM(Taulukko!AH92:AH94)</f>
        <v>9.587934284944795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3.7758112094395315</v>
      </c>
      <c r="AC95" s="113">
        <f>100*(SUM(Taulukko!AL104:AL106)-SUM(Taulukko!AL92:AL94))/SUM(Taulukko!AL92:AL94)</f>
        <v>3.808680248007096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3.7997587454764843</v>
      </c>
      <c r="E96" s="113">
        <f>100*(SUM(Taulukko!F105:F107)-SUM(Taulukko!F93:F95))/SUM(Taulukko!F93:F95)</f>
        <v>3.7639265281541703</v>
      </c>
      <c r="F96" s="113">
        <f>100*(SUM(Taulukko!H105:H107)-SUM(Taulukko!H93:H95))/SUM(Taulukko!H93:H95)</f>
        <v>2.1745883814849334</v>
      </c>
      <c r="G96" s="113">
        <f>100*(SUM(Taulukko!I105:I107)-SUM(Taulukko!I93:I95))/SUM(Taulukko!I93:I95)</f>
        <v>2.156924038762106</v>
      </c>
      <c r="H96" s="113">
        <f>100*(SUM(Taulukko!J105:J107)-SUM(Taulukko!J93:J95))/SUM(Taulukko!J93:J95)</f>
        <v>2.1827252884315556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4.522003034901359</v>
      </c>
      <c r="K96" s="113">
        <f>100*(SUM(Taulukko!N105:N107)-SUM(Taulukko!N93:N95))/SUM(Taulukko!N93:N95)</f>
        <v>3.4514078110808284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4.308797127468592</v>
      </c>
      <c r="N96" s="113">
        <f>100*(SUM(Taulukko!R105:R107)-SUM(Taulukko!R93:R95))/SUM(Taulukko!R93:R95)</f>
        <v>4.277594974573757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1.7431192660550423</v>
      </c>
      <c r="Q96" s="113">
        <f>100*(SUM(Taulukko!V105:V107)-SUM(Taulukko!V93:V95))/SUM(Taulukko!V93:V95)</f>
        <v>1.1574779165397537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4.546814238707744</v>
      </c>
      <c r="T96" s="113">
        <f>100*(SUM(Taulukko!Z105:Z107)-SUM(Taulukko!Z93:Z95))/SUM(Taulukko!Z93:Z95)</f>
        <v>4.811715481171538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5.51889622075586</v>
      </c>
      <c r="W96" s="113">
        <f>100*(SUM(Taulukko!AD105:AD107)-SUM(Taulukko!AD93:AD95))/SUM(Taulukko!AD93:AD95)</f>
        <v>5.460546054605457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9.232004281509232</v>
      </c>
      <c r="Z96" s="113">
        <f>100*(SUM(Taulukko!AH105:AH107)-SUM(Taulukko!AH93:AH95))/SUM(Taulukko!AH93:AH95)</f>
        <v>9.41680042803638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3.7997054491899784</v>
      </c>
      <c r="AC96" s="113">
        <f>100*(SUM(Taulukko!AL105:AL107)-SUM(Taulukko!AL93:AL95))/SUM(Taulukko!AL93:AL95)</f>
        <v>3.7080635668040096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4.435727217863623</v>
      </c>
      <c r="E97" s="113">
        <f>100*(SUM(Taulukko!F106:F108)-SUM(Taulukko!F94:F96))/SUM(Taulukko!F94:F96)</f>
        <v>3.786057692307682</v>
      </c>
      <c r="F97" s="113">
        <f>100*(SUM(Taulukko!H106:H108)-SUM(Taulukko!H94:H96))/SUM(Taulukko!H94:H96)</f>
        <v>3.676953381483891</v>
      </c>
      <c r="G97" s="113">
        <f>100*(SUM(Taulukko!I106:I108)-SUM(Taulukko!I94:I96))/SUM(Taulukko!I94:I96)</f>
        <v>2.500781494216943</v>
      </c>
      <c r="H97" s="113">
        <f>100*(SUM(Taulukko!J106:J108)-SUM(Taulukko!J94:J96))/SUM(Taulukko!J94:J96)</f>
        <v>2.2755610972568614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4.969512195121955</v>
      </c>
      <c r="K97" s="113">
        <f>100*(SUM(Taulukko!N106:N108)-SUM(Taulukko!N94:N96))/SUM(Taulukko!N94:N96)</f>
        <v>4.343863912515174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4.540023894862601</v>
      </c>
      <c r="N97" s="113">
        <f>100*(SUM(Taulukko!R106:R108)-SUM(Taulukko!R94:R96))/SUM(Taulukko!R94:R96)</f>
        <v>4.480286738351254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1.5553522415370433</v>
      </c>
      <c r="Q97" s="113">
        <f>100*(SUM(Taulukko!V106:V108)-SUM(Taulukko!V94:V96))/SUM(Taulukko!V94:V96)</f>
        <v>1.4028667276608793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4.6254849298716625</v>
      </c>
      <c r="T97" s="113">
        <f>100*(SUM(Taulukko!Z106:Z108)-SUM(Taulukko!Z94:Z96))/SUM(Taulukko!Z94:Z96)</f>
        <v>4.828614008941892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5.398150909633154</v>
      </c>
      <c r="W97" s="113">
        <f>100*(SUM(Taulukko!AD106:AD108)-SUM(Taulukko!AD94:AD96))/SUM(Taulukko!AD94:AD96)</f>
        <v>5.341689048045352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8.92667375132838</v>
      </c>
      <c r="Z97" s="113">
        <f>100*(SUM(Taulukko!AH106:AH108)-SUM(Taulukko!AH94:AH96))/SUM(Taulukko!AH94:AH96)</f>
        <v>9.11022576361222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3.635297566695977</v>
      </c>
      <c r="AC97" s="113">
        <f>100*(SUM(Taulukko!AL106:AL108)-SUM(Taulukko!AL94:AL96))/SUM(Taulukko!AL94:AL96)</f>
        <v>3.6080962158990944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3.7458795325142513</v>
      </c>
      <c r="E98" s="113">
        <f>100*(SUM(Taulukko!F107:F109)-SUM(Taulukko!F95:F97))/SUM(Taulukko!F95:F97)</f>
        <v>3.7458795325142167</v>
      </c>
      <c r="F98" s="113">
        <f>100*(SUM(Taulukko!H107:H109)-SUM(Taulukko!H95:H97))/SUM(Taulukko!H95:H97)</f>
        <v>1.553205551883671</v>
      </c>
      <c r="G98" s="113">
        <f>100*(SUM(Taulukko!I107:I109)-SUM(Taulukko!I95:I97))/SUM(Taulukko!I95:I97)</f>
        <v>1.4614427860696482</v>
      </c>
      <c r="H98" s="113">
        <f>100*(SUM(Taulukko!J107:J109)-SUM(Taulukko!J95:J97))/SUM(Taulukko!J95:J97)</f>
        <v>2.274143302180689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4.498480243161097</v>
      </c>
      <c r="K98" s="113">
        <f>100*(SUM(Taulukko!N107:N109)-SUM(Taulukko!N95:N97))/SUM(Taulukko!N95:N97)</f>
        <v>4.958929114694236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4.680977936791904</v>
      </c>
      <c r="N98" s="113">
        <f>100*(SUM(Taulukko!R107:R109)-SUM(Taulukko!R95:R97))/SUM(Taulukko!R95:R97)</f>
        <v>4.527852249031871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1.3686131386861315</v>
      </c>
      <c r="Q98" s="113">
        <f>100*(SUM(Taulukko!V107:V109)-SUM(Taulukko!V95:V97))/SUM(Taulukko!V95:V97)</f>
        <v>1.7099236641221442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4.903417533432393</v>
      </c>
      <c r="T98" s="113">
        <f>100*(SUM(Taulukko!Z107:Z109)-SUM(Taulukko!Z95:Z97))/SUM(Taulukko!Z95:Z97)</f>
        <v>4.841104841104845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5.136579572446577</v>
      </c>
      <c r="W98" s="113">
        <f>100*(SUM(Taulukko!AD107:AD109)-SUM(Taulukko!AD95:AD97))/SUM(Taulukko!AD95:AD97)</f>
        <v>5.1975051975052144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8.889475072540224</v>
      </c>
      <c r="Z98" s="113">
        <f>100*(SUM(Taulukko!AH107:AH109)-SUM(Taulukko!AH95:AH97))/SUM(Taulukko!AH95:AH97)</f>
        <v>8.832059056156062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3.9624302905782214</v>
      </c>
      <c r="AC98" s="113">
        <f>100*(SUM(Taulukko!AL107:AL109)-SUM(Taulukko!AL95:AL97))/SUM(Taulukko!AL95:AL97)</f>
        <v>3.5097981866042707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3.7358039450089655</v>
      </c>
      <c r="E99" s="113">
        <f>100*(SUM(Taulukko!F108:F110)-SUM(Taulukko!F96:F98))/SUM(Taulukko!F96:F98)</f>
        <v>3.7335722819593786</v>
      </c>
      <c r="F99" s="113">
        <f>100*(SUM(Taulukko!H108:H110)-SUM(Taulukko!H96:H98))/SUM(Taulukko!H96:H98)</f>
        <v>1.9830949284785324</v>
      </c>
      <c r="G99" s="113">
        <f>100*(SUM(Taulukko!I108:I110)-SUM(Taulukko!I96:I98))/SUM(Taulukko!I96:I98)</f>
        <v>1.7117958294428706</v>
      </c>
      <c r="H99" s="113">
        <f>100*(SUM(Taulukko!J108:J110)-SUM(Taulukko!J96:J98))/SUM(Taulukko!J96:J98)</f>
        <v>2.303143479614061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5.876979293544462</v>
      </c>
      <c r="K99" s="113">
        <f>100*(SUM(Taulukko!N108:N110)-SUM(Taulukko!N96:N98))/SUM(Taulukko!N96:N98)</f>
        <v>5.1640340218712035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4.514404514404494</v>
      </c>
      <c r="N99" s="113">
        <f>100*(SUM(Taulukko!R108:R110)-SUM(Taulukko!R96:R98))/SUM(Taulukko!R96:R98)</f>
        <v>4.421364985163198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1.1266747868453246</v>
      </c>
      <c r="Q99" s="113">
        <f>100*(SUM(Taulukko!V108:V110)-SUM(Taulukko!V96:V98))/SUM(Taulukko!V96:V98)</f>
        <v>2.048303271170892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4.669030732860524</v>
      </c>
      <c r="T99" s="113">
        <f>100*(SUM(Taulukko!Z108:Z110)-SUM(Taulukko!Z96:Z98))/SUM(Taulukko!Z96:Z98)</f>
        <v>4.940828402366877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5.621653777513395</v>
      </c>
      <c r="W99" s="113">
        <f>100*(SUM(Taulukko!AD108:AD110)-SUM(Taulukko!AD96:AD98))/SUM(Taulukko!AD96:AD98)</f>
        <v>5.116829340431811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8.6080586080586</v>
      </c>
      <c r="Z99" s="113">
        <f>100*(SUM(Taulukko!AH108:AH110)-SUM(Taulukko!AH96:AH98))/SUM(Taulukko!AH96:AH98)</f>
        <v>8.7673383930908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3.143189755529672</v>
      </c>
      <c r="AC99" s="113">
        <f>100*(SUM(Taulukko!AL108:AL110)-SUM(Taulukko!AL96:AL98))/SUM(Taulukko!AL96:AL98)</f>
        <v>3.4412365121026576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2.903923385851089</v>
      </c>
      <c r="D100" s="77">
        <f>100*(SUM(Taulukko!E109:E111)-SUM(Taulukko!E97:E99))/SUM(Taulukko!E97:E99)</f>
        <v>2.90370370370369</v>
      </c>
      <c r="E100" s="77">
        <f>100*(SUM(Taulukko!F109:F111)-SUM(Taulukko!F97:F99))/SUM(Taulukko!F97:F99)</f>
        <v>3.7202380952380953</v>
      </c>
      <c r="F100" s="77">
        <f>100*(SUM(Taulukko!H109:H111)-SUM(Taulukko!H97:H99))/SUM(Taulukko!H97:H99)</f>
        <v>-0.06459948320414904</v>
      </c>
      <c r="G100" s="77">
        <f>100*(SUM(Taulukko!I109:I111)-SUM(Taulukko!I97:I99))/SUM(Taulukko!I97:I99)</f>
        <v>1.3358185771978912</v>
      </c>
      <c r="H100" s="77">
        <f>100*(SUM(Taulukko!J109:J111)-SUM(Taulukko!J97:J99))/SUM(Taulukko!J97:J99)</f>
        <v>2.3935343487721266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4.960677555958855</v>
      </c>
      <c r="K100" s="77">
        <f>100*(SUM(Taulukko!N109:N111)-SUM(Taulukko!N97:N99))/SUM(Taulukko!N97:N99)</f>
        <v>5.021173623714465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4.132231404958677</v>
      </c>
      <c r="N100" s="77">
        <f>100*(SUM(Taulukko!R109:R111)-SUM(Taulukko!R97:R99))/SUM(Taulukko!R97:R99)</f>
        <v>4.282339043118707</v>
      </c>
      <c r="O100" s="77">
        <f>100*(SUM(Taulukko!T109:T111)-SUM(Taulukko!T97:T99))/SUM(Taulukko!T97:T99)</f>
        <v>2.6956804157193934</v>
      </c>
      <c r="P100" s="77">
        <f>100*(SUM(Taulukko!U109:U111)-SUM(Taulukko!U97:U99))/SUM(Taulukko!U97:U99)</f>
        <v>2.8545119705340736</v>
      </c>
      <c r="Q100" s="77">
        <f>100*(SUM(Taulukko!V109:V111)-SUM(Taulukko!V97:V99))/SUM(Taulukko!V97:V99)</f>
        <v>2.3255813953488267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5.06627393225331</v>
      </c>
      <c r="T100" s="77">
        <f>100*(SUM(Taulukko!Z109:Z111)-SUM(Taulukko!Z97:Z99))/SUM(Taulukko!Z97:Z99)</f>
        <v>5.0677666470241745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5.4733727810650885</v>
      </c>
      <c r="W100" s="77">
        <f>100*(SUM(Taulukko!AD109:AD111)-SUM(Taulukko!AD97:AD99))/SUM(Taulukko!AD97:AD99)</f>
        <v>5.216622458001765</v>
      </c>
      <c r="X100" s="77">
        <f>100*(SUM(Taulukko!AF109:AF111)-SUM(Taulukko!AF97:AF99))/SUM(Taulukko!AF97:AF99)</f>
        <v>8.735262593783485</v>
      </c>
      <c r="Y100" s="77">
        <f>100*(SUM(Taulukko!AG109:AG111)-SUM(Taulukko!AG97:AG99))/SUM(Taulukko!AG97:AG99)</f>
        <v>8.776941054271605</v>
      </c>
      <c r="Z100" s="77">
        <f>100*(SUM(Taulukko!AH109:AH111)-SUM(Taulukko!AH97:AH99))/SUM(Taulukko!AH97:AH99)</f>
        <v>8.883116883116895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3.221125943122467</v>
      </c>
      <c r="AC100" s="77">
        <f>100*(SUM(Taulukko!AL109:AL111)-SUM(Taulukko!AL97:AL99))/SUM(Taulukko!AL97:AL99)</f>
        <v>3.4021517883105687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3.836633663366329</v>
      </c>
      <c r="D101" s="113">
        <f>100*(SUM(Taulukko!E110:E112)-SUM(Taulukko!E98:E100))/SUM(Taulukko!E98:E100)</f>
        <v>3.8907038907038807</v>
      </c>
      <c r="E101" s="113">
        <f>100*(SUM(Taulukko!F110:F112)-SUM(Taulukko!F98:F100))/SUM(Taulukko!F98:F100)</f>
        <v>3.7366548042704695</v>
      </c>
      <c r="F101" s="113">
        <f>100*(SUM(Taulukko!H110:H112)-SUM(Taulukko!H98:H100))/SUM(Taulukko!H98:H100)</f>
        <v>2.3940472339048777</v>
      </c>
      <c r="G101" s="113">
        <f>100*(SUM(Taulukko!I110:I112)-SUM(Taulukko!I98:I100))/SUM(Taulukko!I98:I100)</f>
        <v>1.614906832298133</v>
      </c>
      <c r="H101" s="113">
        <f>100*(SUM(Taulukko!J110:J112)-SUM(Taulukko!J98:J100))/SUM(Taulukko!J98:J100)</f>
        <v>2.5768394908413392</v>
      </c>
      <c r="I101" s="113">
        <f>100*(SUM(Taulukko!L110:L112)-SUM(Taulukko!L98:L100))/SUM(Taulukko!L98:L100)</f>
        <v>6.004696410600461</v>
      </c>
      <c r="J101" s="113">
        <f>100*(SUM(Taulukko!M110:M112)-SUM(Taulukko!M98:M100))/SUM(Taulukko!M98:M100)</f>
        <v>4.975874547647768</v>
      </c>
      <c r="K101" s="113">
        <f>100*(SUM(Taulukko!N110:N112)-SUM(Taulukko!N98:N100))/SUM(Taulukko!N98:N100)</f>
        <v>4.814926271441468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4.17278871583898</v>
      </c>
      <c r="N101" s="113">
        <f>100*(SUM(Taulukko!R110:R112)-SUM(Taulukko!R98:R100))/SUM(Taulukko!R98:R100)</f>
        <v>4.411764705882353</v>
      </c>
      <c r="O101" s="113">
        <f>100*(SUM(Taulukko!T110:T112)-SUM(Taulukko!T98:T100))/SUM(Taulukko!T98:T100)</f>
        <v>2.988871224165335</v>
      </c>
      <c r="P101" s="113">
        <f>100*(SUM(Taulukko!U110:U112)-SUM(Taulukko!U98:U100))/SUM(Taulukko!U98:U100)</f>
        <v>3.227789732554583</v>
      </c>
      <c r="Q101" s="113">
        <f>100*(SUM(Taulukko!V110:V112)-SUM(Taulukko!V98:V100))/SUM(Taulukko!V98:V100)</f>
        <v>2.3554603854389864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5.102639296187677</v>
      </c>
      <c r="T101" s="113">
        <f>100*(SUM(Taulukko!Z110:Z112)-SUM(Taulukko!Z98:Z100))/SUM(Taulukko!Z98:Z100)</f>
        <v>5.164319248826298</v>
      </c>
      <c r="U101" s="113">
        <f>100*(SUM(Taulukko!AB110:AB112)-SUM(Taulukko!AB98:AB100))/SUM(Taulukko!AB98:AB100)</f>
        <v>5.682859761686515</v>
      </c>
      <c r="V101" s="113">
        <f>100*(SUM(Taulukko!AC110:AC112)-SUM(Taulukko!AC98:AC100))/SUM(Taulukko!AC98:AC100)</f>
        <v>5.807783018867921</v>
      </c>
      <c r="W101" s="113">
        <f>100*(SUM(Taulukko!AD110:AD112)-SUM(Taulukko!AD98:AD100))/SUM(Taulukko!AD98:AD100)</f>
        <v>5.431591309453904</v>
      </c>
      <c r="X101" s="113">
        <f>100*(SUM(Taulukko!AF110:AF112)-SUM(Taulukko!AF98:AF100))/SUM(Taulukko!AF98:AF100)</f>
        <v>9.071504802561366</v>
      </c>
      <c r="Y101" s="113">
        <f>100*(SUM(Taulukko!AG110:AG112)-SUM(Taulukko!AG98:AG100))/SUM(Taulukko!AG98:AG100)</f>
        <v>9.100283578241818</v>
      </c>
      <c r="Z101" s="113">
        <f>100*(SUM(Taulukko!AH110:AH112)-SUM(Taulukko!AH98:AH100))/SUM(Taulukko!AH98:AH100)</f>
        <v>9.128416709644124</v>
      </c>
      <c r="AA101" s="113">
        <f>100*(SUM(Taulukko!AJ110:AJ112)-SUM(Taulukko!AJ98:AJ100))/SUM(Taulukko!AJ98:AJ100)</f>
        <v>3.080143540669877</v>
      </c>
      <c r="AB101" s="113">
        <f>100*(SUM(Taulukko!AK110:AK112)-SUM(Taulukko!AK98:AK100))/SUM(Taulukko!AK98:AK100)</f>
        <v>1.900374316153188</v>
      </c>
      <c r="AC101" s="113">
        <f>100*(SUM(Taulukko!AL110:AL112)-SUM(Taulukko!AL98:AL100))/SUM(Taulukko!AL98:AL100)</f>
        <v>3.420289855072467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4.83619344773791</v>
      </c>
      <c r="D102" s="113">
        <f>100*(SUM(Taulukko!E111:E113)-SUM(Taulukko!E99:E101))/SUM(Taulukko!E99:E101)</f>
        <v>4.808841099163669</v>
      </c>
      <c r="E102" s="113">
        <f>100*(SUM(Taulukko!F111:F113)-SUM(Taulukko!F99:F101))/SUM(Taulukko!F99:F101)</f>
        <v>3.723404255319156</v>
      </c>
      <c r="F102" s="113">
        <f>100*(SUM(Taulukko!H111:H113)-SUM(Taulukko!H99:H101))/SUM(Taulukko!H99:H101)</f>
        <v>4.028589993502286</v>
      </c>
      <c r="G102" s="113">
        <f>100*(SUM(Taulukko!I111:I113)-SUM(Taulukko!I99:I101))/SUM(Taulukko!I99:I101)</f>
        <v>3.0841121495327033</v>
      </c>
      <c r="H102" s="113">
        <f>100*(SUM(Taulukko!J111:J113)-SUM(Taulukko!J99:J101))/SUM(Taulukko!J99:J101)</f>
        <v>2.696002479082736</v>
      </c>
      <c r="I102" s="113">
        <f>100*(SUM(Taulukko!L111:L113)-SUM(Taulukko!L99:L101))/SUM(Taulukko!L99:L101)</f>
        <v>4.775182990589071</v>
      </c>
      <c r="J102" s="113">
        <f>100*(SUM(Taulukko!M111:M113)-SUM(Taulukko!M99:M101))/SUM(Taulukko!M99:M101)</f>
        <v>3.854197789064827</v>
      </c>
      <c r="K102" s="113">
        <f>100*(SUM(Taulukko!N111:N113)-SUM(Taulukko!N99:N101))/SUM(Taulukko!N99:N101)</f>
        <v>4.642108415693322</v>
      </c>
      <c r="L102" s="113">
        <f>100*(SUM(Taulukko!P111:P113)-SUM(Taulukko!P99:P101))/SUM(Taulukko!P99:P101)</f>
        <v>4.9939467312348675</v>
      </c>
      <c r="M102" s="113">
        <f>100*(SUM(Taulukko!Q111:Q113)-SUM(Taulukko!Q99:Q101))/SUM(Taulukko!Q99:Q101)</f>
        <v>4.953106682297783</v>
      </c>
      <c r="N102" s="113">
        <f>100*(SUM(Taulukko!R111:R113)-SUM(Taulukko!R99:R101))/SUM(Taulukko!R99:R101)</f>
        <v>4.837291116974494</v>
      </c>
      <c r="O102" s="113">
        <f>100*(SUM(Taulukko!T111:T113)-SUM(Taulukko!T99:T101))/SUM(Taulukko!T99:T101)</f>
        <v>5.242182709993876</v>
      </c>
      <c r="P102" s="113">
        <f>100*(SUM(Taulukko!U111:U113)-SUM(Taulukko!U99:U101))/SUM(Taulukko!U99:U101)</f>
        <v>5.06840796019899</v>
      </c>
      <c r="Q102" s="113">
        <f>100*(SUM(Taulukko!V111:V113)-SUM(Taulukko!V99:V101))/SUM(Taulukko!V99:V101)</f>
        <v>2.1991447770311687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5.472636815920395</v>
      </c>
      <c r="T102" s="113">
        <f>100*(SUM(Taulukko!Z111:Z113)-SUM(Taulukko!Z99:Z101))/SUM(Taulukko!Z99:Z101)</f>
        <v>5.08177570093459</v>
      </c>
      <c r="U102" s="113">
        <f>100*(SUM(Taulukko!AB111:AB113)-SUM(Taulukko!AB99:AB101))/SUM(Taulukko!AB99:AB101)</f>
        <v>5.845576742732119</v>
      </c>
      <c r="V102" s="113">
        <f>100*(SUM(Taulukko!AC111:AC113)-SUM(Taulukko!AC99:AC101))/SUM(Taulukko!AC99:AC101)</f>
        <v>5.849663644340468</v>
      </c>
      <c r="W102" s="113">
        <f>100*(SUM(Taulukko!AD111:AD113)-SUM(Taulukko!AD99:AD101))/SUM(Taulukko!AD99:AD101)</f>
        <v>5.641625255773152</v>
      </c>
      <c r="X102" s="113">
        <f>100*(SUM(Taulukko!AF111:AF113)-SUM(Taulukko!AF99:AF101))/SUM(Taulukko!AF99:AF101)</f>
        <v>9.523809523809536</v>
      </c>
      <c r="Y102" s="113">
        <f>100*(SUM(Taulukko!AG111:AG113)-SUM(Taulukko!AG99:AG101))/SUM(Taulukko!AG99:AG101)</f>
        <v>9.449423815620992</v>
      </c>
      <c r="Z102" s="113">
        <f>100*(SUM(Taulukko!AH111:AH113)-SUM(Taulukko!AH99:AH101))/SUM(Taulukko!AH99:AH101)</f>
        <v>9.267793138760878</v>
      </c>
      <c r="AA102" s="113">
        <f>100*(SUM(Taulukko!AJ111:AJ113)-SUM(Taulukko!AJ99:AJ101))/SUM(Taulukko!AJ99:AJ101)</f>
        <v>4.241139048773099</v>
      </c>
      <c r="AB102" s="113">
        <f>100*(SUM(Taulukko!AK111:AK113)-SUM(Taulukko!AK99:AK101))/SUM(Taulukko!AK99:AK101)</f>
        <v>3.0417149478563155</v>
      </c>
      <c r="AC102" s="113">
        <f>100*(SUM(Taulukko!AL111:AL113)-SUM(Taulukko!AL99:AL101))/SUM(Taulukko!AL99:AL101)</f>
        <v>3.4662045060658744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5.505998154414019</v>
      </c>
      <c r="D103" s="113">
        <f>100*(SUM(Taulukko!E112:E114)-SUM(Taulukko!E100:E102))/SUM(Taulukko!E100:E102)</f>
        <v>5.467582910068722</v>
      </c>
      <c r="E103" s="113">
        <f>100*(SUM(Taulukko!F112:F114)-SUM(Taulukko!F100:F102))/SUM(Taulukko!F100:F102)</f>
        <v>3.680800942285041</v>
      </c>
      <c r="F103" s="113">
        <f>100*(SUM(Taulukko!H112:H114)-SUM(Taulukko!H100:H102))/SUM(Taulukko!H100:H102)</f>
        <v>6.406954282034763</v>
      </c>
      <c r="G103" s="113">
        <f>100*(SUM(Taulukko!I112:I114)-SUM(Taulukko!I100:I102))/SUM(Taulukko!I100:I102)</f>
        <v>3.6346691519105456</v>
      </c>
      <c r="H103" s="113">
        <f>100*(SUM(Taulukko!J112:J114)-SUM(Taulukko!J100:J102))/SUM(Taulukko!J100:J102)</f>
        <v>2.7520098948670486</v>
      </c>
      <c r="I103" s="113">
        <f>100*(SUM(Taulukko!L112:L114)-SUM(Taulukko!L100:L102))/SUM(Taulukko!L100:L102)</f>
        <v>7.270233196159098</v>
      </c>
      <c r="J103" s="113">
        <f>100*(SUM(Taulukko!M112:M114)-SUM(Taulukko!M100:M102))/SUM(Taulukko!M100:M102)</f>
        <v>3.6729857819905143</v>
      </c>
      <c r="K103" s="113">
        <f>100*(SUM(Taulukko!N112:N114)-SUM(Taulukko!N100:N102))/SUM(Taulukko!N100:N102)</f>
        <v>4.474940334128895</v>
      </c>
      <c r="L103" s="113">
        <f>100*(SUM(Taulukko!P112:P114)-SUM(Taulukko!P100:P102))/SUM(Taulukko!P100:P102)</f>
        <v>5.737458696305204</v>
      </c>
      <c r="M103" s="113">
        <f>100*(SUM(Taulukko!Q112:Q114)-SUM(Taulukko!Q100:Q102))/SUM(Taulukko!Q100:Q102)</f>
        <v>5.677494878548428</v>
      </c>
      <c r="N103" s="113">
        <f>100*(SUM(Taulukko!R112:R114)-SUM(Taulukko!R100:R102))/SUM(Taulukko!R100:R102)</f>
        <v>5.320081847413033</v>
      </c>
      <c r="O103" s="113">
        <f>100*(SUM(Taulukko!T112:T114)-SUM(Taulukko!T100:T102))/SUM(Taulukko!T100:T102)</f>
        <v>3.21046373365042</v>
      </c>
      <c r="P103" s="113">
        <f>100*(SUM(Taulukko!U112:U114)-SUM(Taulukko!U100:U102))/SUM(Taulukko!U100:U102)</f>
        <v>3.1182463723371483</v>
      </c>
      <c r="Q103" s="113">
        <f>100*(SUM(Taulukko!V112:V114)-SUM(Taulukko!V100:V102))/SUM(Taulukko!V100:V102)</f>
        <v>1.8580566554980096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5.2140984561607855</v>
      </c>
      <c r="T103" s="113">
        <f>100*(SUM(Taulukko!Z112:Z114)-SUM(Taulukko!Z100:Z102))/SUM(Taulukko!Z100:Z102)</f>
        <v>4.853240337111301</v>
      </c>
      <c r="U103" s="113">
        <f>100*(SUM(Taulukko!AB112:AB114)-SUM(Taulukko!AB100:AB102))/SUM(Taulukko!AB100:AB102)</f>
        <v>5.7640348243770605</v>
      </c>
      <c r="V103" s="113">
        <f>100*(SUM(Taulukko!AC112:AC114)-SUM(Taulukko!AC100:AC102))/SUM(Taulukko!AC100:AC102)</f>
        <v>5.820721769499418</v>
      </c>
      <c r="W103" s="113">
        <f>100*(SUM(Taulukko!AD112:AD114)-SUM(Taulukko!AD100:AD102))/SUM(Taulukko!AD100:AD102)</f>
        <v>5.731742798952572</v>
      </c>
      <c r="X103" s="113">
        <f>100*(SUM(Taulukko!AF112:AF114)-SUM(Taulukko!AF100:AF102))/SUM(Taulukko!AF100:AF102)</f>
        <v>9.272051009564288</v>
      </c>
      <c r="Y103" s="113">
        <f>100*(SUM(Taulukko!AG112:AG114)-SUM(Taulukko!AG100:AG102))/SUM(Taulukko!AG100:AG102)</f>
        <v>9.255021612001041</v>
      </c>
      <c r="Z103" s="113">
        <f>100*(SUM(Taulukko!AH112:AH114)-SUM(Taulukko!AH100:AH102))/SUM(Taulukko!AH100:AH102)</f>
        <v>9.146341463414648</v>
      </c>
      <c r="AA103" s="113">
        <f>100*(SUM(Taulukko!AJ112:AJ114)-SUM(Taulukko!AJ100:AJ102))/SUM(Taulukko!AJ100:AJ102)</f>
        <v>4.202682563338308</v>
      </c>
      <c r="AB103" s="113">
        <f>100*(SUM(Taulukko!AK112:AK114)-SUM(Taulukko!AK100:AK102))/SUM(Taulukko!AK100:AK102)</f>
        <v>2.7689645226420603</v>
      </c>
      <c r="AC103" s="113">
        <f>100*(SUM(Taulukko!AL112:AL114)-SUM(Taulukko!AL100:AL102))/SUM(Taulukko!AL100:AL102)</f>
        <v>3.4830166954519353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4.6907678518075855</v>
      </c>
      <c r="D104" s="113">
        <f>100*(SUM(Taulukko!E113:E115)-SUM(Taulukko!E101:E103))/SUM(Taulukko!E101:E103)</f>
        <v>4.62085308056871</v>
      </c>
      <c r="E104" s="113">
        <f>100*(SUM(Taulukko!F113:F115)-SUM(Taulukko!F101:F103))/SUM(Taulukko!F101:F103)</f>
        <v>3.609154929577468</v>
      </c>
      <c r="F104" s="113">
        <f>100*(SUM(Taulukko!H113:H115)-SUM(Taulukko!H101:H103))/SUM(Taulukko!H101:H103)</f>
        <v>4.296388542963889</v>
      </c>
      <c r="G104" s="113">
        <f>100*(SUM(Taulukko!I113:I115)-SUM(Taulukko!I101:I103))/SUM(Taulukko!I101:I103)</f>
        <v>4.184748915065096</v>
      </c>
      <c r="H104" s="113">
        <f>100*(SUM(Taulukko!J113:J115)-SUM(Taulukko!J101:J103))/SUM(Taulukko!J101:J103)</f>
        <v>2.6210299105766444</v>
      </c>
      <c r="I104" s="113">
        <f>100*(SUM(Taulukko!L113:L115)-SUM(Taulukko!L101:L103))/SUM(Taulukko!L101:L103)</f>
        <v>5.154639175257732</v>
      </c>
      <c r="J104" s="113">
        <f>100*(SUM(Taulukko!M113:M115)-SUM(Taulukko!M101:M103))/SUM(Taulukko!M101:M103)</f>
        <v>5.11600237953597</v>
      </c>
      <c r="K104" s="113">
        <f>100*(SUM(Taulukko!N113:N115)-SUM(Taulukko!N101:N103))/SUM(Taulukko!N101:N103)</f>
        <v>4.281891168599476</v>
      </c>
      <c r="L104" s="113">
        <f>100*(SUM(Taulukko!P113:P115)-SUM(Taulukko!P101:P103))/SUM(Taulukko!P101:P103)</f>
        <v>6.284712072493423</v>
      </c>
      <c r="M104" s="113">
        <f>100*(SUM(Taulukko!Q113:Q115)-SUM(Taulukko!Q101:Q103))/SUM(Taulukko!Q101:Q103)</f>
        <v>6.187974314068882</v>
      </c>
      <c r="N104" s="113">
        <f>100*(SUM(Taulukko!R113:R115)-SUM(Taulukko!R101:R103))/SUM(Taulukko!R101:R103)</f>
        <v>5.592775997669674</v>
      </c>
      <c r="O104" s="113">
        <f>100*(SUM(Taulukko!T113:T115)-SUM(Taulukko!T101:T103))/SUM(Taulukko!T101:T103)</f>
        <v>2.283372365339565</v>
      </c>
      <c r="P104" s="113">
        <f>100*(SUM(Taulukko!U113:U115)-SUM(Taulukko!U101:U103))/SUM(Taulukko!U101:U103)</f>
        <v>2.1485573971761642</v>
      </c>
      <c r="Q104" s="113">
        <f>100*(SUM(Taulukko!V113:V115)-SUM(Taulukko!V101:V103))/SUM(Taulukko!V101:V103)</f>
        <v>1.5179113539769278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4.71916618413434</v>
      </c>
      <c r="T104" s="113">
        <f>100*(SUM(Taulukko!Z113:Z115)-SUM(Taulukko!Z101:Z103))/SUM(Taulukko!Z101:Z103)</f>
        <v>4.5401966454598</v>
      </c>
      <c r="U104" s="113">
        <f>100*(SUM(Taulukko!AB113:AB115)-SUM(Taulukko!AB101:AB103))/SUM(Taulukko!AB101:AB103)</f>
        <v>5.641625255773152</v>
      </c>
      <c r="V104" s="113">
        <f>100*(SUM(Taulukko!AC113:AC115)-SUM(Taulukko!AC101:AC103))/SUM(Taulukko!AC101:AC103)</f>
        <v>5.6745801968731975</v>
      </c>
      <c r="W104" s="113">
        <f>100*(SUM(Taulukko!AD113:AD115)-SUM(Taulukko!AD101:AD103))/SUM(Taulukko!AD101:AD103)</f>
        <v>5.734144222415312</v>
      </c>
      <c r="X104" s="113">
        <f>100*(SUM(Taulukko!AF113:AF115)-SUM(Taulukko!AF101:AF103))/SUM(Taulukko!AF101:AF103)</f>
        <v>8.73686907507045</v>
      </c>
      <c r="Y104" s="113">
        <f>100*(SUM(Taulukko!AG113:AG115)-SUM(Taulukko!AG101:AG103))/SUM(Taulukko!AG101:AG103)</f>
        <v>8.742756361803979</v>
      </c>
      <c r="Z104" s="113">
        <f>100*(SUM(Taulukko!AH113:AH115)-SUM(Taulukko!AH101:AH103))/SUM(Taulukko!AH101:AH103)</f>
        <v>8.765743073047876</v>
      </c>
      <c r="AA104" s="113">
        <f>100*(SUM(Taulukko!AJ113:AJ115)-SUM(Taulukko!AJ101:AJ103))/SUM(Taulukko!AJ101:AJ103)</f>
        <v>3.859547301218791</v>
      </c>
      <c r="AB104" s="113">
        <f>100*(SUM(Taulukko!AK113:AK115)-SUM(Taulukko!AK101:AK103))/SUM(Taulukko!AK101:AK103)</f>
        <v>3.9735099337748374</v>
      </c>
      <c r="AC104" s="113">
        <f>100*(SUM(Taulukko!AL113:AL115)-SUM(Taulukko!AL101:AL103))/SUM(Taulukko!AL101:AL103)</f>
        <v>3.4136546184738887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3.4170560747663687</v>
      </c>
      <c r="E105" s="113">
        <f>100*(SUM(Taulukko!F114:F116)-SUM(Taulukko!F102:F104))/SUM(Taulukko!F102:F104)</f>
        <v>3.508771929824561</v>
      </c>
      <c r="F105" s="113">
        <f>100*(SUM(Taulukko!H114:H116)-SUM(Taulukko!H102:H104))/SUM(Taulukko!H102:H104)</f>
        <v>2.0109164033323754</v>
      </c>
      <c r="G105" s="113">
        <f>100*(SUM(Taulukko!I114:I116)-SUM(Taulukko!I102:I104))/SUM(Taulukko!I102:I104)</f>
        <v>1.9957015658581692</v>
      </c>
      <c r="H105" s="113">
        <f>100*(SUM(Taulukko!J114:J116)-SUM(Taulukko!J102:J104))/SUM(Taulukko!J102:J104)</f>
        <v>2.367773677736774</v>
      </c>
      <c r="I105" s="113">
        <f>100*(SUM(Taulukko!L114:L116)-SUM(Taulukko!L102:L104))/SUM(Taulukko!L102:L104)</f>
        <v>4.122225425194584</v>
      </c>
      <c r="J105" s="113">
        <f>100*(SUM(Taulukko!M114:M116)-SUM(Taulukko!M102:M104))/SUM(Taulukko!M102:M104)</f>
        <v>4.368499257057946</v>
      </c>
      <c r="K105" s="113">
        <f>100*(SUM(Taulukko!N114:N116)-SUM(Taulukko!N102:N104))/SUM(Taulukko!N102:N104)</f>
        <v>3.972724577527417</v>
      </c>
      <c r="L105" s="113">
        <f>100*(SUM(Taulukko!P114:P116)-SUM(Taulukko!P102:P104))/SUM(Taulukko!P102:P104)</f>
        <v>5.53737043098744</v>
      </c>
      <c r="M105" s="113">
        <f>100*(SUM(Taulukko!Q114:Q116)-SUM(Taulukko!Q102:Q104))/SUM(Taulukko!Q102:Q104)</f>
        <v>5.508843142939983</v>
      </c>
      <c r="N105" s="113">
        <f>100*(SUM(Taulukko!R114:R116)-SUM(Taulukko!R102:R104))/SUM(Taulukko!R102:R104)</f>
        <v>5.599071656512896</v>
      </c>
      <c r="O105" s="113">
        <f>100*(SUM(Taulukko!T114:T116)-SUM(Taulukko!T102:T104))/SUM(Taulukko!T102:T104)</f>
        <v>0.9358656757500783</v>
      </c>
      <c r="P105" s="113">
        <f>100*(SUM(Taulukko!U114:U116)-SUM(Taulukko!U102:U104))/SUM(Taulukko!U102:U104)</f>
        <v>0.7255139056832025</v>
      </c>
      <c r="Q105" s="113">
        <f>100*(SUM(Taulukko!V114:V116)-SUM(Taulukko!V102:V104))/SUM(Taulukko!V102:V104)</f>
        <v>1.2405446293494773</v>
      </c>
      <c r="R105" s="113">
        <f>100*(SUM(Taulukko!X114:X116)-SUM(Taulukko!X102:X104))/SUM(Taulukko!X102:X104)</f>
        <v>4.340613768316265</v>
      </c>
      <c r="S105" s="113">
        <f>100*(SUM(Taulukko!Y114:Y116)-SUM(Taulukko!Y102:Y104))/SUM(Taulukko!Y102:Y104)</f>
        <v>4.215658158875821</v>
      </c>
      <c r="T105" s="113">
        <f>100*(SUM(Taulukko!Z114:Z116)-SUM(Taulukko!Z102:Z104))/SUM(Taulukko!Z102:Z104)</f>
        <v>4.231433506044918</v>
      </c>
      <c r="U105" s="113">
        <f>100*(SUM(Taulukko!AB114:AB116)-SUM(Taulukko!AB102:AB104))/SUM(Taulukko!AB102:AB104)</f>
        <v>5.596505596505581</v>
      </c>
      <c r="V105" s="113">
        <f>100*(SUM(Taulukko!AC114:AC116)-SUM(Taulukko!AC102:AC104))/SUM(Taulukko!AC102:AC104)</f>
        <v>5.560357245750508</v>
      </c>
      <c r="W105" s="113">
        <f>100*(SUM(Taulukko!AD114:AD116)-SUM(Taulukko!AD102:AD104))/SUM(Taulukko!AD102:AD104)</f>
        <v>5.709342560553654</v>
      </c>
      <c r="X105" s="113">
        <f>100*(SUM(Taulukko!AF114:AF116)-SUM(Taulukko!AF102:AF104))/SUM(Taulukko!AF102:AF104)</f>
        <v>8.223062381852554</v>
      </c>
      <c r="Y105" s="113">
        <f>100*(SUM(Taulukko!AG114:AG116)-SUM(Taulukko!AG102:AG104))/SUM(Taulukko!AG102:AG104)</f>
        <v>8.212680978532196</v>
      </c>
      <c r="Z105" s="113">
        <f>100*(SUM(Taulukko!AH114:AH116)-SUM(Taulukko!AH102:AH104))/SUM(Taulukko!AH102:AH104)</f>
        <v>8.285500374344894</v>
      </c>
      <c r="AA105" s="113">
        <f>100*(SUM(Taulukko!AJ114:AJ116)-SUM(Taulukko!AJ102:AJ104))/SUM(Taulukko!AJ102:AJ104)</f>
        <v>3.198698834372477</v>
      </c>
      <c r="AB105" s="113">
        <f>100*(SUM(Taulukko!AK114:AK116)-SUM(Taulukko!AK102:AK104))/SUM(Taulukko!AK102:AK104)</f>
        <v>3.1999999999999966</v>
      </c>
      <c r="AC105" s="113">
        <f>100*(SUM(Taulukko!AL114:AL116)-SUM(Taulukko!AL102:AL104))/SUM(Taulukko!AL102:AL104)</f>
        <v>3.2885330283099794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