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5330" windowHeight="4710" tabRatio="923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<sst xmlns="http://schemas.openxmlformats.org/spreadsheetml/2006/main" count="676" uniqueCount="180">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</sst>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Taulukko!$D$3:$D$113</c:f>
              <c:numCache>
                <c:ptCount val="111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109.4</c:v>
                </c:pt>
                <c:pt idx="109">
                  <c:v>109.7</c:v>
                </c:pt>
                <c:pt idx="110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Taulukko!$E$3:$E$113</c:f>
              <c:numCache>
                <c:ptCount val="111"/>
                <c:pt idx="0">
                  <c:v>72.3</c:v>
                </c:pt>
                <c:pt idx="1">
                  <c:v>73.7</c:v>
                </c:pt>
                <c:pt idx="2">
                  <c:v>73.7</c:v>
                </c:pt>
                <c:pt idx="3">
                  <c:v>74</c:v>
                </c:pt>
                <c:pt idx="4">
                  <c:v>75.1</c:v>
                </c:pt>
                <c:pt idx="5">
                  <c:v>79.7</c:v>
                </c:pt>
                <c:pt idx="6">
                  <c:v>74.1</c:v>
                </c:pt>
                <c:pt idx="7">
                  <c:v>76.5</c:v>
                </c:pt>
                <c:pt idx="8">
                  <c:v>78.4</c:v>
                </c:pt>
                <c:pt idx="9">
                  <c:v>76.4</c:v>
                </c:pt>
                <c:pt idx="10">
                  <c:v>78.6</c:v>
                </c:pt>
                <c:pt idx="11">
                  <c:v>78.9</c:v>
                </c:pt>
                <c:pt idx="12">
                  <c:v>78.4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79.3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83.2</c:v>
                </c:pt>
                <c:pt idx="23">
                  <c:v>80.2</c:v>
                </c:pt>
                <c:pt idx="24">
                  <c:v>83.9</c:v>
                </c:pt>
                <c:pt idx="25">
                  <c:v>82.3</c:v>
                </c:pt>
                <c:pt idx="26">
                  <c:v>80.9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85.6</c:v>
                </c:pt>
                <c:pt idx="31">
                  <c:v>85.2</c:v>
                </c:pt>
                <c:pt idx="32">
                  <c:v>84.9</c:v>
                </c:pt>
                <c:pt idx="33">
                  <c:v>86.1</c:v>
                </c:pt>
                <c:pt idx="34">
                  <c:v>84.8</c:v>
                </c:pt>
                <c:pt idx="35">
                  <c:v>84.8</c:v>
                </c:pt>
                <c:pt idx="36">
                  <c:v>88.1</c:v>
                </c:pt>
                <c:pt idx="37">
                  <c:v>88</c:v>
                </c:pt>
                <c:pt idx="38">
                  <c:v>87.2</c:v>
                </c:pt>
                <c:pt idx="39">
                  <c:v>90.2</c:v>
                </c:pt>
                <c:pt idx="40">
                  <c:v>88.2</c:v>
                </c:pt>
                <c:pt idx="41">
                  <c:v>88.4</c:v>
                </c:pt>
                <c:pt idx="42">
                  <c:v>93.1</c:v>
                </c:pt>
                <c:pt idx="43">
                  <c:v>88.9</c:v>
                </c:pt>
                <c:pt idx="44">
                  <c:v>90.5</c:v>
                </c:pt>
                <c:pt idx="45">
                  <c:v>91.2</c:v>
                </c:pt>
                <c:pt idx="46">
                  <c:v>90.5</c:v>
                </c:pt>
                <c:pt idx="47">
                  <c:v>92.9</c:v>
                </c:pt>
                <c:pt idx="48">
                  <c:v>90.7</c:v>
                </c:pt>
                <c:pt idx="49">
                  <c:v>91.6</c:v>
                </c:pt>
                <c:pt idx="50">
                  <c:v>92.6</c:v>
                </c:pt>
                <c:pt idx="51">
                  <c:v>93.6</c:v>
                </c:pt>
                <c:pt idx="52">
                  <c:v>92</c:v>
                </c:pt>
                <c:pt idx="53">
                  <c:v>92.8</c:v>
                </c:pt>
                <c:pt idx="54">
                  <c:v>97.8</c:v>
                </c:pt>
                <c:pt idx="55">
                  <c:v>93.2</c:v>
                </c:pt>
                <c:pt idx="56">
                  <c:v>94.7</c:v>
                </c:pt>
                <c:pt idx="57">
                  <c:v>95.3</c:v>
                </c:pt>
                <c:pt idx="58">
                  <c:v>94.9</c:v>
                </c:pt>
                <c:pt idx="59">
                  <c:v>97.4</c:v>
                </c:pt>
                <c:pt idx="60">
                  <c:v>95.2</c:v>
                </c:pt>
                <c:pt idx="61">
                  <c:v>97.1</c:v>
                </c:pt>
                <c:pt idx="62">
                  <c:v>99.2</c:v>
                </c:pt>
                <c:pt idx="63">
                  <c:v>96.7</c:v>
                </c:pt>
                <c:pt idx="64">
                  <c:v>98.6</c:v>
                </c:pt>
                <c:pt idx="65">
                  <c:v>103.3</c:v>
                </c:pt>
                <c:pt idx="66">
                  <c:v>99.3</c:v>
                </c:pt>
                <c:pt idx="67">
                  <c:v>99.9</c:v>
                </c:pt>
                <c:pt idx="68">
                  <c:v>103.3</c:v>
                </c:pt>
                <c:pt idx="69">
                  <c:v>100.4</c:v>
                </c:pt>
                <c:pt idx="70">
                  <c:v>102.1</c:v>
                </c:pt>
                <c:pt idx="71">
                  <c:v>104</c:v>
                </c:pt>
                <c:pt idx="72">
                  <c:v>103.6</c:v>
                </c:pt>
                <c:pt idx="73">
                  <c:v>106.1</c:v>
                </c:pt>
                <c:pt idx="74">
                  <c:v>106.8</c:v>
                </c:pt>
                <c:pt idx="75">
                  <c:v>105</c:v>
                </c:pt>
                <c:pt idx="76">
                  <c:v>105.3</c:v>
                </c:pt>
                <c:pt idx="77">
                  <c:v>109.9</c:v>
                </c:pt>
                <c:pt idx="78">
                  <c:v>105.9</c:v>
                </c:pt>
                <c:pt idx="79">
                  <c:v>108.6</c:v>
                </c:pt>
                <c:pt idx="80">
                  <c:v>106.7</c:v>
                </c:pt>
                <c:pt idx="81">
                  <c:v>107.6</c:v>
                </c:pt>
                <c:pt idx="82">
                  <c:v>109.7</c:v>
                </c:pt>
                <c:pt idx="83">
                  <c:v>106.7</c:v>
                </c:pt>
                <c:pt idx="84">
                  <c:v>108.5</c:v>
                </c:pt>
                <c:pt idx="85">
                  <c:v>108.2</c:v>
                </c:pt>
                <c:pt idx="86">
                  <c:v>108.6</c:v>
                </c:pt>
                <c:pt idx="87">
                  <c:v>109.6</c:v>
                </c:pt>
                <c:pt idx="88">
                  <c:v>111.8</c:v>
                </c:pt>
                <c:pt idx="89">
                  <c:v>110.5</c:v>
                </c:pt>
                <c:pt idx="90">
                  <c:v>110.7</c:v>
                </c:pt>
                <c:pt idx="91">
                  <c:v>111</c:v>
                </c:pt>
                <c:pt idx="92">
                  <c:v>110.3</c:v>
                </c:pt>
                <c:pt idx="93">
                  <c:v>110.8</c:v>
                </c:pt>
                <c:pt idx="94">
                  <c:v>112.5</c:v>
                </c:pt>
                <c:pt idx="95">
                  <c:v>111</c:v>
                </c:pt>
                <c:pt idx="96">
                  <c:v>113.3</c:v>
                </c:pt>
                <c:pt idx="97">
                  <c:v>112.4</c:v>
                </c:pt>
                <c:pt idx="98">
                  <c:v>109.3</c:v>
                </c:pt>
                <c:pt idx="99">
                  <c:v>113.7</c:v>
                </c:pt>
                <c:pt idx="100">
                  <c:v>114.6</c:v>
                </c:pt>
                <c:pt idx="101">
                  <c:v>114.1</c:v>
                </c:pt>
                <c:pt idx="102">
                  <c:v>115.1</c:v>
                </c:pt>
                <c:pt idx="103">
                  <c:v>113.8</c:v>
                </c:pt>
                <c:pt idx="104">
                  <c:v>115.4</c:v>
                </c:pt>
                <c:pt idx="105">
                  <c:v>117.5</c:v>
                </c:pt>
                <c:pt idx="106">
                  <c:v>113</c:v>
                </c:pt>
                <c:pt idx="107">
                  <c:v>116.2</c:v>
                </c:pt>
                <c:pt idx="108">
                  <c:v>117.3</c:v>
                </c:pt>
                <c:pt idx="109">
                  <c:v>116.6</c:v>
                </c:pt>
                <c:pt idx="110">
                  <c:v>117.7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Taulukko!$F$3:$F$113</c:f>
              <c:numCache>
                <c:ptCount val="111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77.3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82.6</c:v>
                </c:pt>
                <c:pt idx="27">
                  <c:v>82.9</c:v>
                </c:pt>
                <c:pt idx="28">
                  <c:v>83.4</c:v>
                </c:pt>
                <c:pt idx="29">
                  <c:v>84.1</c:v>
                </c:pt>
                <c:pt idx="30">
                  <c:v>84.6</c:v>
                </c:pt>
                <c:pt idx="31">
                  <c:v>85</c:v>
                </c:pt>
                <c:pt idx="32">
                  <c:v>85.2</c:v>
                </c:pt>
                <c:pt idx="33">
                  <c:v>85.4</c:v>
                </c:pt>
                <c:pt idx="34">
                  <c:v>85.7</c:v>
                </c:pt>
                <c:pt idx="35">
                  <c:v>86.2</c:v>
                </c:pt>
                <c:pt idx="36">
                  <c:v>86.9</c:v>
                </c:pt>
                <c:pt idx="37">
                  <c:v>87.6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89.6</c:v>
                </c:pt>
                <c:pt idx="44">
                  <c:v>90.2</c:v>
                </c:pt>
                <c:pt idx="45">
                  <c:v>90.7</c:v>
                </c:pt>
                <c:pt idx="46">
                  <c:v>91.1</c:v>
                </c:pt>
                <c:pt idx="47">
                  <c:v>91.5</c:v>
                </c:pt>
                <c:pt idx="48">
                  <c:v>91.8</c:v>
                </c:pt>
                <c:pt idx="49">
                  <c:v>92</c:v>
                </c:pt>
                <c:pt idx="50">
                  <c:v>92.3</c:v>
                </c:pt>
                <c:pt idx="51">
                  <c:v>92.5</c:v>
                </c:pt>
                <c:pt idx="52">
                  <c:v>92.7</c:v>
                </c:pt>
                <c:pt idx="53">
                  <c:v>93</c:v>
                </c:pt>
                <c:pt idx="54">
                  <c:v>93.4</c:v>
                </c:pt>
                <c:pt idx="55">
                  <c:v>93.8</c:v>
                </c:pt>
                <c:pt idx="56">
                  <c:v>94.4</c:v>
                </c:pt>
                <c:pt idx="57">
                  <c:v>95</c:v>
                </c:pt>
                <c:pt idx="58">
                  <c:v>95.6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97.5</c:v>
                </c:pt>
                <c:pt idx="63">
                  <c:v>98</c:v>
                </c:pt>
                <c:pt idx="64">
                  <c:v>98.5</c:v>
                </c:pt>
                <c:pt idx="65">
                  <c:v>99.1</c:v>
                </c:pt>
                <c:pt idx="66">
                  <c:v>99.6</c:v>
                </c:pt>
                <c:pt idx="67">
                  <c:v>100.1</c:v>
                </c:pt>
                <c:pt idx="68">
                  <c:v>100.8</c:v>
                </c:pt>
                <c:pt idx="69">
                  <c:v>101.5</c:v>
                </c:pt>
                <c:pt idx="70">
                  <c:v>102.5</c:v>
                </c:pt>
                <c:pt idx="71">
                  <c:v>103.5</c:v>
                </c:pt>
                <c:pt idx="72">
                  <c:v>104.4</c:v>
                </c:pt>
                <c:pt idx="73">
                  <c:v>105.1</c:v>
                </c:pt>
                <c:pt idx="74">
                  <c:v>105.6</c:v>
                </c:pt>
                <c:pt idx="75">
                  <c:v>106</c:v>
                </c:pt>
                <c:pt idx="76">
                  <c:v>106.2</c:v>
                </c:pt>
                <c:pt idx="77">
                  <c:v>106.5</c:v>
                </c:pt>
                <c:pt idx="78">
                  <c:v>106.8</c:v>
                </c:pt>
                <c:pt idx="79">
                  <c:v>107.2</c:v>
                </c:pt>
                <c:pt idx="80">
                  <c:v>107.6</c:v>
                </c:pt>
                <c:pt idx="81">
                  <c:v>107.8</c:v>
                </c:pt>
                <c:pt idx="82">
                  <c:v>107.9</c:v>
                </c:pt>
                <c:pt idx="83">
                  <c:v>107.9</c:v>
                </c:pt>
                <c:pt idx="84">
                  <c:v>108.2</c:v>
                </c:pt>
                <c:pt idx="85">
                  <c:v>108.5</c:v>
                </c:pt>
                <c:pt idx="86">
                  <c:v>109.1</c:v>
                </c:pt>
                <c:pt idx="87">
                  <c:v>109.8</c:v>
                </c:pt>
                <c:pt idx="88">
                  <c:v>110.3</c:v>
                </c:pt>
                <c:pt idx="89">
                  <c:v>110.7</c:v>
                </c:pt>
                <c:pt idx="90">
                  <c:v>110.8</c:v>
                </c:pt>
                <c:pt idx="91">
                  <c:v>110.9</c:v>
                </c:pt>
                <c:pt idx="92">
                  <c:v>111</c:v>
                </c:pt>
                <c:pt idx="93">
                  <c:v>111.2</c:v>
                </c:pt>
                <c:pt idx="94">
                  <c:v>111.5</c:v>
                </c:pt>
                <c:pt idx="95">
                  <c:v>111.9</c:v>
                </c:pt>
                <c:pt idx="96">
                  <c:v>112.3</c:v>
                </c:pt>
                <c:pt idx="97">
                  <c:v>112.8</c:v>
                </c:pt>
                <c:pt idx="98">
                  <c:v>113.3</c:v>
                </c:pt>
                <c:pt idx="99">
                  <c:v>113.6</c:v>
                </c:pt>
                <c:pt idx="100">
                  <c:v>114</c:v>
                </c:pt>
                <c:pt idx="101">
                  <c:v>114.4</c:v>
                </c:pt>
                <c:pt idx="102">
                  <c:v>114.6</c:v>
                </c:pt>
                <c:pt idx="103">
                  <c:v>114.7</c:v>
                </c:pt>
                <c:pt idx="104">
                  <c:v>114.9</c:v>
                </c:pt>
                <c:pt idx="105">
                  <c:v>115.1</c:v>
                </c:pt>
                <c:pt idx="106">
                  <c:v>115.4</c:v>
                </c:pt>
                <c:pt idx="107">
                  <c:v>115.9</c:v>
                </c:pt>
                <c:pt idx="108">
                  <c:v>116.6</c:v>
                </c:pt>
                <c:pt idx="109">
                  <c:v>117.3</c:v>
                </c:pt>
                <c:pt idx="110">
                  <c:v>118</c:v>
                </c:pt>
              </c:numCache>
            </c:numRef>
          </c:val>
          <c:smooth val="0"/>
        </c:ser>
        <c:axId val="66503036"/>
        <c:axId val="13190173"/>
      </c:lineChart>
      <c:catAx>
        <c:axId val="66503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190173"/>
        <c:crossesAt val="60"/>
        <c:auto val="0"/>
        <c:lblOffset val="100"/>
        <c:tickLblSkip val="6"/>
        <c:tickMarkSkip val="2"/>
        <c:noMultiLvlLbl val="0"/>
      </c:catAx>
      <c:valAx>
        <c:axId val="1319017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503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Taulukko!$H$3:$H$115</c:f>
              <c:numCache>
                <c:ptCount val="113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110.05</c:v>
                </c:pt>
                <c:pt idx="108">
                  <c:v>102.18</c:v>
                </c:pt>
                <c:pt idx="109">
                  <c:v>104.71</c:v>
                </c:pt>
                <c:pt idx="110">
                  <c:v>113.9</c:v>
                </c:pt>
                <c:pt idx="111">
                  <c:v>112.51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Taulukko!$I$3:$I$115</c:f>
              <c:numCache>
                <c:ptCount val="113"/>
                <c:pt idx="0">
                  <c:v>74.5</c:v>
                </c:pt>
                <c:pt idx="1">
                  <c:v>75.1</c:v>
                </c:pt>
                <c:pt idx="2">
                  <c:v>72.8</c:v>
                </c:pt>
                <c:pt idx="3">
                  <c:v>75.2</c:v>
                </c:pt>
                <c:pt idx="4">
                  <c:v>76.4</c:v>
                </c:pt>
                <c:pt idx="5">
                  <c:v>80.8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78.5</c:v>
                </c:pt>
                <c:pt idx="10">
                  <c:v>78.6</c:v>
                </c:pt>
                <c:pt idx="11">
                  <c:v>78.7</c:v>
                </c:pt>
                <c:pt idx="12">
                  <c:v>78.6</c:v>
                </c:pt>
                <c:pt idx="13">
                  <c:v>76.8</c:v>
                </c:pt>
                <c:pt idx="14">
                  <c:v>78.8</c:v>
                </c:pt>
                <c:pt idx="15">
                  <c:v>79.1</c:v>
                </c:pt>
                <c:pt idx="16">
                  <c:v>79.4</c:v>
                </c:pt>
                <c:pt idx="17">
                  <c:v>85.2</c:v>
                </c:pt>
                <c:pt idx="18">
                  <c:v>79.3</c:v>
                </c:pt>
                <c:pt idx="19">
                  <c:v>80.2</c:v>
                </c:pt>
                <c:pt idx="20">
                  <c:v>81</c:v>
                </c:pt>
                <c:pt idx="21">
                  <c:v>82.4</c:v>
                </c:pt>
                <c:pt idx="22">
                  <c:v>81.7</c:v>
                </c:pt>
                <c:pt idx="23">
                  <c:v>81.3</c:v>
                </c:pt>
                <c:pt idx="24">
                  <c:v>83.5</c:v>
                </c:pt>
                <c:pt idx="25">
                  <c:v>83.4</c:v>
                </c:pt>
                <c:pt idx="26">
                  <c:v>81.8</c:v>
                </c:pt>
                <c:pt idx="27">
                  <c:v>84.4</c:v>
                </c:pt>
                <c:pt idx="28">
                  <c:v>84</c:v>
                </c:pt>
                <c:pt idx="29">
                  <c:v>85.9</c:v>
                </c:pt>
                <c:pt idx="30">
                  <c:v>87.6</c:v>
                </c:pt>
                <c:pt idx="31">
                  <c:v>86.9</c:v>
                </c:pt>
                <c:pt idx="32">
                  <c:v>86.1</c:v>
                </c:pt>
                <c:pt idx="33">
                  <c:v>85.9</c:v>
                </c:pt>
                <c:pt idx="34">
                  <c:v>87.4</c:v>
                </c:pt>
                <c:pt idx="35">
                  <c:v>86</c:v>
                </c:pt>
                <c:pt idx="36">
                  <c:v>88.9</c:v>
                </c:pt>
                <c:pt idx="37">
                  <c:v>89.9</c:v>
                </c:pt>
                <c:pt idx="38">
                  <c:v>91.2</c:v>
                </c:pt>
                <c:pt idx="39">
                  <c:v>93.9</c:v>
                </c:pt>
                <c:pt idx="40">
                  <c:v>88.7</c:v>
                </c:pt>
                <c:pt idx="41">
                  <c:v>89</c:v>
                </c:pt>
                <c:pt idx="42">
                  <c:v>94.8</c:v>
                </c:pt>
                <c:pt idx="43">
                  <c:v>90.8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97.4</c:v>
                </c:pt>
                <c:pt idx="48">
                  <c:v>88.4</c:v>
                </c:pt>
                <c:pt idx="49">
                  <c:v>92.1</c:v>
                </c:pt>
                <c:pt idx="50">
                  <c:v>93.8</c:v>
                </c:pt>
                <c:pt idx="51">
                  <c:v>91.4</c:v>
                </c:pt>
                <c:pt idx="52">
                  <c:v>94.3</c:v>
                </c:pt>
                <c:pt idx="53">
                  <c:v>91.2</c:v>
                </c:pt>
                <c:pt idx="54">
                  <c:v>97.4</c:v>
                </c:pt>
                <c:pt idx="55">
                  <c:v>94.6</c:v>
                </c:pt>
                <c:pt idx="56">
                  <c:v>94.3</c:v>
                </c:pt>
                <c:pt idx="57">
                  <c:v>95.2</c:v>
                </c:pt>
                <c:pt idx="58">
                  <c:v>95</c:v>
                </c:pt>
                <c:pt idx="59">
                  <c:v>97.2</c:v>
                </c:pt>
                <c:pt idx="60">
                  <c:v>96.9</c:v>
                </c:pt>
                <c:pt idx="61">
                  <c:v>96.1</c:v>
                </c:pt>
                <c:pt idx="62">
                  <c:v>96.8</c:v>
                </c:pt>
                <c:pt idx="63">
                  <c:v>97.6</c:v>
                </c:pt>
                <c:pt idx="64">
                  <c:v>98.2</c:v>
                </c:pt>
                <c:pt idx="65">
                  <c:v>101.8</c:v>
                </c:pt>
                <c:pt idx="66">
                  <c:v>100.2</c:v>
                </c:pt>
                <c:pt idx="67">
                  <c:v>100.8</c:v>
                </c:pt>
                <c:pt idx="68">
                  <c:v>101.2</c:v>
                </c:pt>
                <c:pt idx="69">
                  <c:v>102.5</c:v>
                </c:pt>
                <c:pt idx="70">
                  <c:v>101.8</c:v>
                </c:pt>
                <c:pt idx="71">
                  <c:v>103.9</c:v>
                </c:pt>
                <c:pt idx="72">
                  <c:v>103.6</c:v>
                </c:pt>
                <c:pt idx="73">
                  <c:v>106.6</c:v>
                </c:pt>
                <c:pt idx="74">
                  <c:v>107</c:v>
                </c:pt>
                <c:pt idx="75">
                  <c:v>105.8</c:v>
                </c:pt>
                <c:pt idx="76">
                  <c:v>105.5</c:v>
                </c:pt>
                <c:pt idx="77">
                  <c:v>107.1</c:v>
                </c:pt>
                <c:pt idx="78">
                  <c:v>105.8</c:v>
                </c:pt>
                <c:pt idx="79">
                  <c:v>105</c:v>
                </c:pt>
                <c:pt idx="80">
                  <c:v>107</c:v>
                </c:pt>
                <c:pt idx="81">
                  <c:v>105.5</c:v>
                </c:pt>
                <c:pt idx="82">
                  <c:v>106.1</c:v>
                </c:pt>
                <c:pt idx="83">
                  <c:v>106.6</c:v>
                </c:pt>
                <c:pt idx="84">
                  <c:v>105.7</c:v>
                </c:pt>
                <c:pt idx="85">
                  <c:v>105.2</c:v>
                </c:pt>
                <c:pt idx="86">
                  <c:v>105.6</c:v>
                </c:pt>
                <c:pt idx="87">
                  <c:v>106.4</c:v>
                </c:pt>
                <c:pt idx="88">
                  <c:v>107.2</c:v>
                </c:pt>
                <c:pt idx="89">
                  <c:v>107.3</c:v>
                </c:pt>
                <c:pt idx="90">
                  <c:v>106.6</c:v>
                </c:pt>
                <c:pt idx="91">
                  <c:v>106.4</c:v>
                </c:pt>
                <c:pt idx="92">
                  <c:v>107.3</c:v>
                </c:pt>
                <c:pt idx="93">
                  <c:v>106.7</c:v>
                </c:pt>
                <c:pt idx="94">
                  <c:v>108.2</c:v>
                </c:pt>
                <c:pt idx="95">
                  <c:v>107</c:v>
                </c:pt>
                <c:pt idx="96">
                  <c:v>107.2</c:v>
                </c:pt>
                <c:pt idx="97">
                  <c:v>108.3</c:v>
                </c:pt>
                <c:pt idx="98">
                  <c:v>106</c:v>
                </c:pt>
                <c:pt idx="99">
                  <c:v>108.3</c:v>
                </c:pt>
                <c:pt idx="100">
                  <c:v>109.2</c:v>
                </c:pt>
                <c:pt idx="101">
                  <c:v>107.2</c:v>
                </c:pt>
                <c:pt idx="102">
                  <c:v>109.2</c:v>
                </c:pt>
                <c:pt idx="103">
                  <c:v>109.3</c:v>
                </c:pt>
                <c:pt idx="104">
                  <c:v>108.8</c:v>
                </c:pt>
                <c:pt idx="105">
                  <c:v>110.3</c:v>
                </c:pt>
                <c:pt idx="106">
                  <c:v>107.9</c:v>
                </c:pt>
                <c:pt idx="107">
                  <c:v>109.2</c:v>
                </c:pt>
                <c:pt idx="108">
                  <c:v>109.7</c:v>
                </c:pt>
                <c:pt idx="109">
                  <c:v>109.1</c:v>
                </c:pt>
                <c:pt idx="110">
                  <c:v>113.4</c:v>
                </c:pt>
                <c:pt idx="111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Taulukko!$J$3:$J$115</c:f>
              <c:numCache>
                <c:ptCount val="113"/>
                <c:pt idx="0">
                  <c:v>74.4</c:v>
                </c:pt>
                <c:pt idx="1">
                  <c:v>74.6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75.8</c:v>
                </c:pt>
                <c:pt idx="6">
                  <c:v>76.3</c:v>
                </c:pt>
                <c:pt idx="7">
                  <c:v>76.9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78.5</c:v>
                </c:pt>
                <c:pt idx="13">
                  <c:v>78.5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89.6</c:v>
                </c:pt>
                <c:pt idx="38">
                  <c:v>90.1</c:v>
                </c:pt>
                <c:pt idx="39">
                  <c:v>90.2</c:v>
                </c:pt>
                <c:pt idx="40">
                  <c:v>90.1</c:v>
                </c:pt>
                <c:pt idx="41">
                  <c:v>90</c:v>
                </c:pt>
                <c:pt idx="42">
                  <c:v>90</c:v>
                </c:pt>
                <c:pt idx="43">
                  <c:v>90.3</c:v>
                </c:pt>
                <c:pt idx="44">
                  <c:v>90.6</c:v>
                </c:pt>
                <c:pt idx="45">
                  <c:v>91.1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92.6</c:v>
                </c:pt>
                <c:pt idx="51">
                  <c:v>92.8</c:v>
                </c:pt>
                <c:pt idx="52">
                  <c:v>93.1</c:v>
                </c:pt>
                <c:pt idx="53">
                  <c:v>93.3</c:v>
                </c:pt>
                <c:pt idx="54">
                  <c:v>93.6</c:v>
                </c:pt>
                <c:pt idx="55">
                  <c:v>94.1</c:v>
                </c:pt>
                <c:pt idx="56">
                  <c:v>94.6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96.7</c:v>
                </c:pt>
                <c:pt idx="62">
                  <c:v>97.1</c:v>
                </c:pt>
                <c:pt idx="63">
                  <c:v>97.7</c:v>
                </c:pt>
                <c:pt idx="64">
                  <c:v>98.4</c:v>
                </c:pt>
                <c:pt idx="65">
                  <c:v>99.2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102</c:v>
                </c:pt>
                <c:pt idx="70">
                  <c:v>102.8</c:v>
                </c:pt>
                <c:pt idx="71">
                  <c:v>103.7</c:v>
                </c:pt>
                <c:pt idx="72">
                  <c:v>104.6</c:v>
                </c:pt>
                <c:pt idx="73">
                  <c:v>105.5</c:v>
                </c:pt>
                <c:pt idx="74">
                  <c:v>106</c:v>
                </c:pt>
                <c:pt idx="75">
                  <c:v>106.3</c:v>
                </c:pt>
                <c:pt idx="76">
                  <c:v>106.3</c:v>
                </c:pt>
                <c:pt idx="77">
                  <c:v>106.2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105.9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106.3</c:v>
                </c:pt>
                <c:pt idx="88">
                  <c:v>106.6</c:v>
                </c:pt>
                <c:pt idx="89">
                  <c:v>106.8</c:v>
                </c:pt>
                <c:pt idx="90">
                  <c:v>106.9</c:v>
                </c:pt>
                <c:pt idx="91">
                  <c:v>107</c:v>
                </c:pt>
                <c:pt idx="92">
                  <c:v>107</c:v>
                </c:pt>
                <c:pt idx="93">
                  <c:v>107.1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108.8</c:v>
                </c:pt>
                <c:pt idx="103">
                  <c:v>109.2</c:v>
                </c:pt>
                <c:pt idx="104">
                  <c:v>109.4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110.8</c:v>
                </c:pt>
                <c:pt idx="110">
                  <c:v>111.4</c:v>
                </c:pt>
                <c:pt idx="111">
                  <c:v>111.9</c:v>
                </c:pt>
              </c:numCache>
            </c:numRef>
          </c:val>
          <c:smooth val="0"/>
        </c:ser>
        <c:axId val="33074710"/>
        <c:axId val="57968039"/>
      </c:lineChart>
      <c:catAx>
        <c:axId val="33074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968039"/>
        <c:crossesAt val="60"/>
        <c:auto val="0"/>
        <c:lblOffset val="100"/>
        <c:tickLblSkip val="6"/>
        <c:noMultiLvlLbl val="0"/>
      </c:catAx>
      <c:valAx>
        <c:axId val="57968039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07471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Taulukko!$L$3:$L$115</c:f>
              <c:numCache>
                <c:ptCount val="11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120.3</c:v>
                </c:pt>
                <c:pt idx="108">
                  <c:v>98.3</c:v>
                </c:pt>
                <c:pt idx="109">
                  <c:v>99.3</c:v>
                </c:pt>
                <c:pt idx="110">
                  <c:v>105.3</c:v>
                </c:pt>
                <c:pt idx="11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Taulukko!$M$3:$M$115</c:f>
              <c:numCache>
                <c:ptCount val="113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</c:v>
                </c:pt>
                <c:pt idx="4">
                  <c:v>57.1</c:v>
                </c:pt>
                <c:pt idx="5">
                  <c:v>63.6</c:v>
                </c:pt>
                <c:pt idx="6">
                  <c:v>57.1</c:v>
                </c:pt>
                <c:pt idx="7">
                  <c:v>59.3</c:v>
                </c:pt>
                <c:pt idx="8">
                  <c:v>60.5</c:v>
                </c:pt>
                <c:pt idx="9">
                  <c:v>59.7</c:v>
                </c:pt>
                <c:pt idx="10">
                  <c:v>59.8</c:v>
                </c:pt>
                <c:pt idx="11">
                  <c:v>63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63</c:v>
                </c:pt>
                <c:pt idx="16">
                  <c:v>64.6</c:v>
                </c:pt>
                <c:pt idx="17">
                  <c:v>68.6</c:v>
                </c:pt>
                <c:pt idx="18">
                  <c:v>65.3</c:v>
                </c:pt>
                <c:pt idx="19">
                  <c:v>66.1</c:v>
                </c:pt>
                <c:pt idx="20">
                  <c:v>66.3</c:v>
                </c:pt>
                <c:pt idx="21">
                  <c:v>66.5</c:v>
                </c:pt>
                <c:pt idx="22">
                  <c:v>69.6</c:v>
                </c:pt>
                <c:pt idx="23">
                  <c:v>69.6</c:v>
                </c:pt>
                <c:pt idx="24">
                  <c:v>68.3</c:v>
                </c:pt>
                <c:pt idx="25">
                  <c:v>69.1</c:v>
                </c:pt>
                <c:pt idx="26">
                  <c:v>69</c:v>
                </c:pt>
                <c:pt idx="27">
                  <c:v>69.3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74.2</c:v>
                </c:pt>
                <c:pt idx="32">
                  <c:v>74.7</c:v>
                </c:pt>
                <c:pt idx="33">
                  <c:v>76.6</c:v>
                </c:pt>
                <c:pt idx="34">
                  <c:v>75.4</c:v>
                </c:pt>
                <c:pt idx="35">
                  <c:v>74.4</c:v>
                </c:pt>
                <c:pt idx="36">
                  <c:v>76.3</c:v>
                </c:pt>
                <c:pt idx="37">
                  <c:v>79.2</c:v>
                </c:pt>
                <c:pt idx="38">
                  <c:v>79.1</c:v>
                </c:pt>
                <c:pt idx="39">
                  <c:v>84.9</c:v>
                </c:pt>
                <c:pt idx="40">
                  <c:v>75.8</c:v>
                </c:pt>
                <c:pt idx="41">
                  <c:v>74.5</c:v>
                </c:pt>
                <c:pt idx="42">
                  <c:v>85.7</c:v>
                </c:pt>
                <c:pt idx="43">
                  <c:v>82.6</c:v>
                </c:pt>
                <c:pt idx="44">
                  <c:v>83</c:v>
                </c:pt>
                <c:pt idx="45">
                  <c:v>84.7</c:v>
                </c:pt>
                <c:pt idx="46">
                  <c:v>85.4</c:v>
                </c:pt>
                <c:pt idx="47">
                  <c:v>89.6</c:v>
                </c:pt>
                <c:pt idx="48">
                  <c:v>82.2</c:v>
                </c:pt>
                <c:pt idx="49">
                  <c:v>86.3</c:v>
                </c:pt>
                <c:pt idx="50">
                  <c:v>88.1</c:v>
                </c:pt>
                <c:pt idx="51">
                  <c:v>86.8</c:v>
                </c:pt>
                <c:pt idx="52">
                  <c:v>88.5</c:v>
                </c:pt>
                <c:pt idx="53">
                  <c:v>85.2</c:v>
                </c:pt>
                <c:pt idx="54">
                  <c:v>94.9</c:v>
                </c:pt>
                <c:pt idx="55">
                  <c:v>89</c:v>
                </c:pt>
                <c:pt idx="56">
                  <c:v>91</c:v>
                </c:pt>
                <c:pt idx="57">
                  <c:v>91.5</c:v>
                </c:pt>
                <c:pt idx="58">
                  <c:v>92</c:v>
                </c:pt>
                <c:pt idx="59">
                  <c:v>94.1</c:v>
                </c:pt>
                <c:pt idx="60">
                  <c:v>96.1</c:v>
                </c:pt>
                <c:pt idx="61">
                  <c:v>94.8</c:v>
                </c:pt>
                <c:pt idx="62">
                  <c:v>96</c:v>
                </c:pt>
                <c:pt idx="63">
                  <c:v>99.9</c:v>
                </c:pt>
                <c:pt idx="64">
                  <c:v>99.6</c:v>
                </c:pt>
                <c:pt idx="65">
                  <c:v>100.6</c:v>
                </c:pt>
                <c:pt idx="66">
                  <c:v>100.3</c:v>
                </c:pt>
                <c:pt idx="67">
                  <c:v>97.8</c:v>
                </c:pt>
                <c:pt idx="68">
                  <c:v>102</c:v>
                </c:pt>
                <c:pt idx="69">
                  <c:v>102.6</c:v>
                </c:pt>
                <c:pt idx="70">
                  <c:v>102</c:v>
                </c:pt>
                <c:pt idx="71">
                  <c:v>105.9</c:v>
                </c:pt>
                <c:pt idx="72">
                  <c:v>109.3</c:v>
                </c:pt>
                <c:pt idx="73">
                  <c:v>109</c:v>
                </c:pt>
                <c:pt idx="74">
                  <c:v>109.9</c:v>
                </c:pt>
                <c:pt idx="75">
                  <c:v>108.6</c:v>
                </c:pt>
                <c:pt idx="76">
                  <c:v>107.6</c:v>
                </c:pt>
                <c:pt idx="77">
                  <c:v>108.8</c:v>
                </c:pt>
                <c:pt idx="78">
                  <c:v>109.7</c:v>
                </c:pt>
                <c:pt idx="79">
                  <c:v>108.7</c:v>
                </c:pt>
                <c:pt idx="80">
                  <c:v>107.6</c:v>
                </c:pt>
                <c:pt idx="81">
                  <c:v>108.1</c:v>
                </c:pt>
                <c:pt idx="82">
                  <c:v>110.7</c:v>
                </c:pt>
                <c:pt idx="83">
                  <c:v>106.4</c:v>
                </c:pt>
                <c:pt idx="84">
                  <c:v>108.1</c:v>
                </c:pt>
                <c:pt idx="85">
                  <c:v>110.7</c:v>
                </c:pt>
                <c:pt idx="86">
                  <c:v>109.8</c:v>
                </c:pt>
                <c:pt idx="87">
                  <c:v>109</c:v>
                </c:pt>
                <c:pt idx="88">
                  <c:v>113.4</c:v>
                </c:pt>
                <c:pt idx="89">
                  <c:v>111</c:v>
                </c:pt>
                <c:pt idx="90">
                  <c:v>110.2</c:v>
                </c:pt>
                <c:pt idx="91">
                  <c:v>109.2</c:v>
                </c:pt>
                <c:pt idx="92">
                  <c:v>110.2</c:v>
                </c:pt>
                <c:pt idx="93">
                  <c:v>108.4</c:v>
                </c:pt>
                <c:pt idx="94">
                  <c:v>110.4</c:v>
                </c:pt>
                <c:pt idx="95">
                  <c:v>109.4</c:v>
                </c:pt>
                <c:pt idx="96">
                  <c:v>111</c:v>
                </c:pt>
                <c:pt idx="97">
                  <c:v>111.3</c:v>
                </c:pt>
                <c:pt idx="98">
                  <c:v>112.4</c:v>
                </c:pt>
                <c:pt idx="99">
                  <c:v>113.4</c:v>
                </c:pt>
                <c:pt idx="100">
                  <c:v>111.4</c:v>
                </c:pt>
                <c:pt idx="101">
                  <c:v>112.3</c:v>
                </c:pt>
                <c:pt idx="102">
                  <c:v>116.1</c:v>
                </c:pt>
                <c:pt idx="103">
                  <c:v>114.5</c:v>
                </c:pt>
                <c:pt idx="104">
                  <c:v>113.4</c:v>
                </c:pt>
                <c:pt idx="105">
                  <c:v>116.4</c:v>
                </c:pt>
                <c:pt idx="106">
                  <c:v>114</c:v>
                </c:pt>
                <c:pt idx="107">
                  <c:v>117.2</c:v>
                </c:pt>
                <c:pt idx="108">
                  <c:v>116.3</c:v>
                </c:pt>
                <c:pt idx="109">
                  <c:v>116.8</c:v>
                </c:pt>
                <c:pt idx="110">
                  <c:v>117.1</c:v>
                </c:pt>
                <c:pt idx="111">
                  <c:v>117.8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Taulukko!$N$3:$N$115</c:f>
              <c:numCache>
                <c:ptCount val="113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60.6</c:v>
                </c:pt>
                <c:pt idx="12">
                  <c:v>61</c:v>
                </c:pt>
                <c:pt idx="13">
                  <c:v>61.6</c:v>
                </c:pt>
                <c:pt idx="14">
                  <c:v>62.4</c:v>
                </c:pt>
                <c:pt idx="15">
                  <c:v>63.4</c:v>
                </c:pt>
                <c:pt idx="16">
                  <c:v>64.3</c:v>
                </c:pt>
                <c:pt idx="17">
                  <c:v>65.1</c:v>
                </c:pt>
                <c:pt idx="18">
                  <c:v>65.8</c:v>
                </c:pt>
                <c:pt idx="19">
                  <c:v>66.4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69.3</c:v>
                </c:pt>
                <c:pt idx="28">
                  <c:v>70.1</c:v>
                </c:pt>
                <c:pt idx="29">
                  <c:v>71.2</c:v>
                </c:pt>
                <c:pt idx="30">
                  <c:v>72.6</c:v>
                </c:pt>
                <c:pt idx="31">
                  <c:v>73.8</c:v>
                </c:pt>
                <c:pt idx="32">
                  <c:v>74.7</c:v>
                </c:pt>
                <c:pt idx="33">
                  <c:v>75.2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78.9</c:v>
                </c:pt>
                <c:pt idx="39">
                  <c:v>79.7</c:v>
                </c:pt>
                <c:pt idx="40">
                  <c:v>80.3</c:v>
                </c:pt>
                <c:pt idx="41">
                  <c:v>80.8</c:v>
                </c:pt>
                <c:pt idx="42">
                  <c:v>81.4</c:v>
                </c:pt>
                <c:pt idx="43">
                  <c:v>82.3</c:v>
                </c:pt>
                <c:pt idx="44">
                  <c:v>83.4</c:v>
                </c:pt>
                <c:pt idx="45">
                  <c:v>84.6</c:v>
                </c:pt>
                <c:pt idx="46">
                  <c:v>85.6</c:v>
                </c:pt>
                <c:pt idx="47">
                  <c:v>86.3</c:v>
                </c:pt>
                <c:pt idx="48">
                  <c:v>86.8</c:v>
                </c:pt>
                <c:pt idx="49">
                  <c:v>87.1</c:v>
                </c:pt>
                <c:pt idx="50">
                  <c:v>87.3</c:v>
                </c:pt>
                <c:pt idx="51">
                  <c:v>87.4</c:v>
                </c:pt>
                <c:pt idx="52">
                  <c:v>87.7</c:v>
                </c:pt>
                <c:pt idx="53">
                  <c:v>88.2</c:v>
                </c:pt>
                <c:pt idx="54">
                  <c:v>88.7</c:v>
                </c:pt>
                <c:pt idx="55">
                  <c:v>89.5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94.9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100.6</c:v>
                </c:pt>
                <c:pt idx="67">
                  <c:v>101</c:v>
                </c:pt>
                <c:pt idx="68">
                  <c:v>101.6</c:v>
                </c:pt>
                <c:pt idx="69">
                  <c:v>102.7</c:v>
                </c:pt>
                <c:pt idx="70">
                  <c:v>104.2</c:v>
                </c:pt>
                <c:pt idx="71">
                  <c:v>105.9</c:v>
                </c:pt>
                <c:pt idx="72">
                  <c:v>107.3</c:v>
                </c:pt>
                <c:pt idx="73">
                  <c:v>108.4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108.6</c:v>
                </c:pt>
                <c:pt idx="79">
                  <c:v>108.6</c:v>
                </c:pt>
                <c:pt idx="80">
                  <c:v>108.5</c:v>
                </c:pt>
                <c:pt idx="81">
                  <c:v>108.5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109.4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110.7</c:v>
                </c:pt>
                <c:pt idx="90">
                  <c:v>110.3</c:v>
                </c:pt>
                <c:pt idx="91">
                  <c:v>109.9</c:v>
                </c:pt>
                <c:pt idx="92">
                  <c:v>109.6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111.4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112.9</c:v>
                </c:pt>
                <c:pt idx="102">
                  <c:v>113.3</c:v>
                </c:pt>
                <c:pt idx="103">
                  <c:v>113.8</c:v>
                </c:pt>
                <c:pt idx="104">
                  <c:v>114.5</c:v>
                </c:pt>
                <c:pt idx="105">
                  <c:v>115.1</c:v>
                </c:pt>
                <c:pt idx="106">
                  <c:v>115.7</c:v>
                </c:pt>
                <c:pt idx="107">
                  <c:v>116.1</c:v>
                </c:pt>
                <c:pt idx="108">
                  <c:v>116.6</c:v>
                </c:pt>
                <c:pt idx="109">
                  <c:v>116.9</c:v>
                </c:pt>
                <c:pt idx="110">
                  <c:v>117.3</c:v>
                </c:pt>
                <c:pt idx="111">
                  <c:v>117.5</c:v>
                </c:pt>
              </c:numCache>
            </c:numRef>
          </c:val>
          <c:smooth val="0"/>
        </c:ser>
        <c:axId val="58881808"/>
        <c:axId val="5989521"/>
      </c:lineChart>
      <c:catAx>
        <c:axId val="58881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89521"/>
        <c:crossesAt val="40"/>
        <c:auto val="0"/>
        <c:lblOffset val="100"/>
        <c:tickLblSkip val="6"/>
        <c:noMultiLvlLbl val="0"/>
      </c:catAx>
      <c:valAx>
        <c:axId val="5989521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88180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Taulukko!$P$3:$P$115</c:f>
              <c:numCache>
                <c:ptCount val="113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112.9</c:v>
                </c:pt>
                <c:pt idx="109">
                  <c:v>114</c:v>
                </c:pt>
                <c:pt idx="110">
                  <c:v>120.8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Taulukko!$Q$3:$Q$115</c:f>
              <c:numCache>
                <c:ptCount val="113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90.9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93.4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95.8</c:v>
                </c:pt>
                <c:pt idx="58">
                  <c:v>96.1</c:v>
                </c:pt>
                <c:pt idx="59">
                  <c:v>97</c:v>
                </c:pt>
                <c:pt idx="60">
                  <c:v>95.7</c:v>
                </c:pt>
                <c:pt idx="61">
                  <c:v>97.4</c:v>
                </c:pt>
                <c:pt idx="62">
                  <c:v>99.7</c:v>
                </c:pt>
                <c:pt idx="63">
                  <c:v>98.3</c:v>
                </c:pt>
                <c:pt idx="64">
                  <c:v>99.8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102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104.3</c:v>
                </c:pt>
                <c:pt idx="75">
                  <c:v>104.6</c:v>
                </c:pt>
                <c:pt idx="76">
                  <c:v>104.7</c:v>
                </c:pt>
                <c:pt idx="77">
                  <c:v>105.5</c:v>
                </c:pt>
                <c:pt idx="78">
                  <c:v>105.9</c:v>
                </c:pt>
                <c:pt idx="79">
                  <c:v>107.6</c:v>
                </c:pt>
                <c:pt idx="80">
                  <c:v>106.8</c:v>
                </c:pt>
                <c:pt idx="81">
                  <c:v>107.6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108.8</c:v>
                </c:pt>
                <c:pt idx="87">
                  <c:v>110.3</c:v>
                </c:pt>
                <c:pt idx="88">
                  <c:v>111.6</c:v>
                </c:pt>
                <c:pt idx="89">
                  <c:v>110.8</c:v>
                </c:pt>
                <c:pt idx="90">
                  <c:v>111.2</c:v>
                </c:pt>
                <c:pt idx="91">
                  <c:v>112.1</c:v>
                </c:pt>
                <c:pt idx="92">
                  <c:v>111.1</c:v>
                </c:pt>
                <c:pt idx="93">
                  <c:v>111.7</c:v>
                </c:pt>
                <c:pt idx="94">
                  <c:v>112.6</c:v>
                </c:pt>
                <c:pt idx="95">
                  <c:v>112.4</c:v>
                </c:pt>
                <c:pt idx="96">
                  <c:v>113.7</c:v>
                </c:pt>
                <c:pt idx="97">
                  <c:v>114</c:v>
                </c:pt>
                <c:pt idx="98">
                  <c:v>113</c:v>
                </c:pt>
                <c:pt idx="99">
                  <c:v>114.4</c:v>
                </c:pt>
                <c:pt idx="100">
                  <c:v>115.4</c:v>
                </c:pt>
                <c:pt idx="101">
                  <c:v>115.5</c:v>
                </c:pt>
                <c:pt idx="102">
                  <c:v>115.9</c:v>
                </c:pt>
                <c:pt idx="103">
                  <c:v>115.9</c:v>
                </c:pt>
                <c:pt idx="104">
                  <c:v>116.8</c:v>
                </c:pt>
                <c:pt idx="105">
                  <c:v>117.3</c:v>
                </c:pt>
                <c:pt idx="106">
                  <c:v>116.9</c:v>
                </c:pt>
                <c:pt idx="107">
                  <c:v>117.6</c:v>
                </c:pt>
                <c:pt idx="108">
                  <c:v>118.4</c:v>
                </c:pt>
                <c:pt idx="109">
                  <c:v>118.9</c:v>
                </c:pt>
                <c:pt idx="110">
                  <c:v>121.1</c:v>
                </c:pt>
                <c:pt idx="111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Taulukko!$R$3:$R$115</c:f>
              <c:numCache>
                <c:ptCount val="113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91.8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98.1</c:v>
                </c:pt>
                <c:pt idx="63">
                  <c:v>98.9</c:v>
                </c:pt>
                <c:pt idx="64">
                  <c:v>99.6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109.7</c:v>
                </c:pt>
                <c:pt idx="87">
                  <c:v>110.2</c:v>
                </c:pt>
                <c:pt idx="88">
                  <c:v>110.6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111.6</c:v>
                </c:pt>
                <c:pt idx="93">
                  <c:v>111.8</c:v>
                </c:pt>
                <c:pt idx="94">
                  <c:v>112.2</c:v>
                </c:pt>
                <c:pt idx="95">
                  <c:v>112.8</c:v>
                </c:pt>
                <c:pt idx="96">
                  <c:v>113.4</c:v>
                </c:pt>
                <c:pt idx="97">
                  <c:v>113.8</c:v>
                </c:pt>
                <c:pt idx="98">
                  <c:v>114.2</c:v>
                </c:pt>
                <c:pt idx="99">
                  <c:v>114.6</c:v>
                </c:pt>
                <c:pt idx="100">
                  <c:v>115.1</c:v>
                </c:pt>
                <c:pt idx="101">
                  <c:v>115.5</c:v>
                </c:pt>
                <c:pt idx="102">
                  <c:v>115.9</c:v>
                </c:pt>
                <c:pt idx="103">
                  <c:v>116.2</c:v>
                </c:pt>
                <c:pt idx="104">
                  <c:v>116.6</c:v>
                </c:pt>
                <c:pt idx="105">
                  <c:v>116.9</c:v>
                </c:pt>
                <c:pt idx="106">
                  <c:v>117.2</c:v>
                </c:pt>
                <c:pt idx="107">
                  <c:v>117.7</c:v>
                </c:pt>
                <c:pt idx="108">
                  <c:v>118.4</c:v>
                </c:pt>
                <c:pt idx="109">
                  <c:v>119.4</c:v>
                </c:pt>
                <c:pt idx="110">
                  <c:v>120.3</c:v>
                </c:pt>
                <c:pt idx="111">
                  <c:v>121.1</c:v>
                </c:pt>
              </c:numCache>
            </c:numRef>
          </c:val>
          <c:smooth val="0"/>
        </c:ser>
        <c:axId val="63305322"/>
        <c:axId val="64137947"/>
      </c:lineChart>
      <c:catAx>
        <c:axId val="63305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137947"/>
        <c:crossesAt val="60"/>
        <c:auto val="0"/>
        <c:lblOffset val="100"/>
        <c:tickLblSkip val="6"/>
        <c:noMultiLvlLbl val="0"/>
      </c:catAx>
      <c:valAx>
        <c:axId val="6413794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30532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Taulukko!$T$3:$T$115</c:f>
              <c:numCache>
                <c:ptCount val="113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103.9</c:v>
                </c:pt>
                <c:pt idx="108">
                  <c:v>111.8</c:v>
                </c:pt>
                <c:pt idx="109">
                  <c:v>107.6</c:v>
                </c:pt>
                <c:pt idx="110">
                  <c:v>123.8</c:v>
                </c:pt>
                <c:pt idx="111">
                  <c:v>115.5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Taulukko!$U$3:$U$115</c:f>
              <c:numCache>
                <c:ptCount val="113"/>
                <c:pt idx="0">
                  <c:v>83.1</c:v>
                </c:pt>
                <c:pt idx="1">
                  <c:v>85.3</c:v>
                </c:pt>
                <c:pt idx="2">
                  <c:v>84.3</c:v>
                </c:pt>
                <c:pt idx="3">
                  <c:v>86.8</c:v>
                </c:pt>
                <c:pt idx="4">
                  <c:v>88</c:v>
                </c:pt>
                <c:pt idx="5">
                  <c:v>90.5</c:v>
                </c:pt>
                <c:pt idx="6">
                  <c:v>84.9</c:v>
                </c:pt>
                <c:pt idx="7">
                  <c:v>89.8</c:v>
                </c:pt>
                <c:pt idx="8">
                  <c:v>87.7</c:v>
                </c:pt>
                <c:pt idx="9">
                  <c:v>87.6</c:v>
                </c:pt>
                <c:pt idx="10">
                  <c:v>88.3</c:v>
                </c:pt>
                <c:pt idx="11">
                  <c:v>86.7</c:v>
                </c:pt>
                <c:pt idx="12">
                  <c:v>92.4</c:v>
                </c:pt>
                <c:pt idx="13">
                  <c:v>84.9</c:v>
                </c:pt>
                <c:pt idx="14">
                  <c:v>84.8</c:v>
                </c:pt>
                <c:pt idx="15">
                  <c:v>84.4</c:v>
                </c:pt>
                <c:pt idx="16">
                  <c:v>86.1</c:v>
                </c:pt>
                <c:pt idx="17">
                  <c:v>82.7</c:v>
                </c:pt>
                <c:pt idx="18">
                  <c:v>83.3</c:v>
                </c:pt>
                <c:pt idx="19">
                  <c:v>82.7</c:v>
                </c:pt>
                <c:pt idx="20">
                  <c:v>83.1</c:v>
                </c:pt>
                <c:pt idx="21">
                  <c:v>83.6</c:v>
                </c:pt>
                <c:pt idx="22">
                  <c:v>83.7</c:v>
                </c:pt>
                <c:pt idx="23">
                  <c:v>82.9</c:v>
                </c:pt>
                <c:pt idx="24">
                  <c:v>84</c:v>
                </c:pt>
                <c:pt idx="25">
                  <c:v>83.5</c:v>
                </c:pt>
                <c:pt idx="26">
                  <c:v>78.6</c:v>
                </c:pt>
                <c:pt idx="27">
                  <c:v>81.6</c:v>
                </c:pt>
                <c:pt idx="28">
                  <c:v>81.6</c:v>
                </c:pt>
                <c:pt idx="29">
                  <c:v>81.6</c:v>
                </c:pt>
                <c:pt idx="30">
                  <c:v>82.3</c:v>
                </c:pt>
                <c:pt idx="31">
                  <c:v>81.9</c:v>
                </c:pt>
                <c:pt idx="32">
                  <c:v>82</c:v>
                </c:pt>
                <c:pt idx="33">
                  <c:v>82.7</c:v>
                </c:pt>
                <c:pt idx="34">
                  <c:v>83.3</c:v>
                </c:pt>
                <c:pt idx="35">
                  <c:v>82.8</c:v>
                </c:pt>
                <c:pt idx="36">
                  <c:v>84.7</c:v>
                </c:pt>
                <c:pt idx="37">
                  <c:v>84</c:v>
                </c:pt>
                <c:pt idx="38">
                  <c:v>79.9</c:v>
                </c:pt>
                <c:pt idx="39">
                  <c:v>88</c:v>
                </c:pt>
                <c:pt idx="40">
                  <c:v>86.2</c:v>
                </c:pt>
                <c:pt idx="41">
                  <c:v>83</c:v>
                </c:pt>
                <c:pt idx="42">
                  <c:v>88.1</c:v>
                </c:pt>
                <c:pt idx="43">
                  <c:v>86.9</c:v>
                </c:pt>
                <c:pt idx="44">
                  <c:v>88.5</c:v>
                </c:pt>
                <c:pt idx="45">
                  <c:v>89.5</c:v>
                </c:pt>
                <c:pt idx="46">
                  <c:v>88.9</c:v>
                </c:pt>
                <c:pt idx="47">
                  <c:v>91.4</c:v>
                </c:pt>
                <c:pt idx="48">
                  <c:v>89.7</c:v>
                </c:pt>
                <c:pt idx="49">
                  <c:v>89.6</c:v>
                </c:pt>
                <c:pt idx="50">
                  <c:v>89.7</c:v>
                </c:pt>
                <c:pt idx="51">
                  <c:v>95.9</c:v>
                </c:pt>
                <c:pt idx="52">
                  <c:v>90.6</c:v>
                </c:pt>
                <c:pt idx="53">
                  <c:v>93.7</c:v>
                </c:pt>
                <c:pt idx="54">
                  <c:v>90.6</c:v>
                </c:pt>
                <c:pt idx="55">
                  <c:v>92.6</c:v>
                </c:pt>
                <c:pt idx="56">
                  <c:v>93.2</c:v>
                </c:pt>
                <c:pt idx="57">
                  <c:v>93.1</c:v>
                </c:pt>
                <c:pt idx="58">
                  <c:v>93.2</c:v>
                </c:pt>
                <c:pt idx="59">
                  <c:v>94.4</c:v>
                </c:pt>
                <c:pt idx="60">
                  <c:v>93.5</c:v>
                </c:pt>
                <c:pt idx="61">
                  <c:v>96.6</c:v>
                </c:pt>
                <c:pt idx="62">
                  <c:v>108.1</c:v>
                </c:pt>
                <c:pt idx="63">
                  <c:v>97.7</c:v>
                </c:pt>
                <c:pt idx="64">
                  <c:v>98.2</c:v>
                </c:pt>
                <c:pt idx="65">
                  <c:v>99.1</c:v>
                </c:pt>
                <c:pt idx="66">
                  <c:v>97.9</c:v>
                </c:pt>
                <c:pt idx="67">
                  <c:v>100.1</c:v>
                </c:pt>
                <c:pt idx="68">
                  <c:v>101.2</c:v>
                </c:pt>
                <c:pt idx="69">
                  <c:v>100</c:v>
                </c:pt>
                <c:pt idx="70">
                  <c:v>102.1</c:v>
                </c:pt>
                <c:pt idx="71">
                  <c:v>106.3</c:v>
                </c:pt>
                <c:pt idx="72">
                  <c:v>98.7</c:v>
                </c:pt>
                <c:pt idx="73">
                  <c:v>120.6</c:v>
                </c:pt>
                <c:pt idx="74">
                  <c:v>115.2</c:v>
                </c:pt>
                <c:pt idx="75">
                  <c:v>107.9</c:v>
                </c:pt>
                <c:pt idx="76">
                  <c:v>106.3</c:v>
                </c:pt>
                <c:pt idx="77">
                  <c:v>107.1</c:v>
                </c:pt>
                <c:pt idx="78">
                  <c:v>107.9</c:v>
                </c:pt>
                <c:pt idx="79">
                  <c:v>108.5</c:v>
                </c:pt>
                <c:pt idx="80">
                  <c:v>107.2</c:v>
                </c:pt>
                <c:pt idx="81">
                  <c:v>107.6</c:v>
                </c:pt>
                <c:pt idx="82">
                  <c:v>109</c:v>
                </c:pt>
                <c:pt idx="83">
                  <c:v>107</c:v>
                </c:pt>
                <c:pt idx="84">
                  <c:v>105.8</c:v>
                </c:pt>
                <c:pt idx="85">
                  <c:v>107.1</c:v>
                </c:pt>
                <c:pt idx="86">
                  <c:v>111</c:v>
                </c:pt>
                <c:pt idx="87">
                  <c:v>110.9</c:v>
                </c:pt>
                <c:pt idx="88">
                  <c:v>109</c:v>
                </c:pt>
                <c:pt idx="89">
                  <c:v>109.4</c:v>
                </c:pt>
                <c:pt idx="90">
                  <c:v>110</c:v>
                </c:pt>
                <c:pt idx="91">
                  <c:v>108.7</c:v>
                </c:pt>
                <c:pt idx="92">
                  <c:v>108.4</c:v>
                </c:pt>
                <c:pt idx="93">
                  <c:v>110.8</c:v>
                </c:pt>
                <c:pt idx="94">
                  <c:v>109.7</c:v>
                </c:pt>
                <c:pt idx="95">
                  <c:v>108</c:v>
                </c:pt>
                <c:pt idx="96">
                  <c:v>108.1</c:v>
                </c:pt>
                <c:pt idx="97">
                  <c:v>109.4</c:v>
                </c:pt>
                <c:pt idx="98">
                  <c:v>104</c:v>
                </c:pt>
                <c:pt idx="99">
                  <c:v>110.7</c:v>
                </c:pt>
                <c:pt idx="100">
                  <c:v>110.3</c:v>
                </c:pt>
                <c:pt idx="101">
                  <c:v>110.1</c:v>
                </c:pt>
                <c:pt idx="102">
                  <c:v>110.8</c:v>
                </c:pt>
                <c:pt idx="103">
                  <c:v>110.3</c:v>
                </c:pt>
                <c:pt idx="104">
                  <c:v>111.5</c:v>
                </c:pt>
                <c:pt idx="105">
                  <c:v>111</c:v>
                </c:pt>
                <c:pt idx="106">
                  <c:v>110.5</c:v>
                </c:pt>
                <c:pt idx="107">
                  <c:v>110.4</c:v>
                </c:pt>
                <c:pt idx="108">
                  <c:v>114.2</c:v>
                </c:pt>
                <c:pt idx="109">
                  <c:v>110.7</c:v>
                </c:pt>
                <c:pt idx="110">
                  <c:v>112.7</c:v>
                </c:pt>
                <c:pt idx="111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Taulukko!$V$3:$V$115</c:f>
              <c:numCache>
                <c:ptCount val="113"/>
                <c:pt idx="0">
                  <c:v>83.7</c:v>
                </c:pt>
                <c:pt idx="1">
                  <c:v>84.6</c:v>
                </c:pt>
                <c:pt idx="2">
                  <c:v>85.7</c:v>
                </c:pt>
                <c:pt idx="3">
                  <c:v>86.8</c:v>
                </c:pt>
                <c:pt idx="4">
                  <c:v>88</c:v>
                </c:pt>
                <c:pt idx="5">
                  <c:v>88.8</c:v>
                </c:pt>
                <c:pt idx="6">
                  <c:v>89.2</c:v>
                </c:pt>
                <c:pt idx="7">
                  <c:v>89.1</c:v>
                </c:pt>
                <c:pt idx="8">
                  <c:v>88.7</c:v>
                </c:pt>
                <c:pt idx="9">
                  <c:v>88.1</c:v>
                </c:pt>
                <c:pt idx="10">
                  <c:v>87.4</c:v>
                </c:pt>
                <c:pt idx="11">
                  <c:v>86.7</c:v>
                </c:pt>
                <c:pt idx="12">
                  <c:v>86.1</c:v>
                </c:pt>
                <c:pt idx="13">
                  <c:v>85.6</c:v>
                </c:pt>
                <c:pt idx="14">
                  <c:v>85.1</c:v>
                </c:pt>
                <c:pt idx="15">
                  <c:v>84.6</c:v>
                </c:pt>
                <c:pt idx="16">
                  <c:v>84.1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83.1</c:v>
                </c:pt>
                <c:pt idx="21">
                  <c:v>83.3</c:v>
                </c:pt>
                <c:pt idx="22">
                  <c:v>83.5</c:v>
                </c:pt>
                <c:pt idx="23">
                  <c:v>83.5</c:v>
                </c:pt>
                <c:pt idx="24">
                  <c:v>83.3</c:v>
                </c:pt>
                <c:pt idx="25">
                  <c:v>83</c:v>
                </c:pt>
                <c:pt idx="26">
                  <c:v>82.5</c:v>
                </c:pt>
                <c:pt idx="27">
                  <c:v>82.1</c:v>
                </c:pt>
                <c:pt idx="28">
                  <c:v>81.8</c:v>
                </c:pt>
                <c:pt idx="29">
                  <c:v>81.7</c:v>
                </c:pt>
                <c:pt idx="30">
                  <c:v>81.8</c:v>
                </c:pt>
                <c:pt idx="31">
                  <c:v>82</c:v>
                </c:pt>
                <c:pt idx="32">
                  <c:v>82.3</c:v>
                </c:pt>
                <c:pt idx="33">
                  <c:v>82.6</c:v>
                </c:pt>
                <c:pt idx="34">
                  <c:v>83</c:v>
                </c:pt>
                <c:pt idx="35">
                  <c:v>83.4</c:v>
                </c:pt>
                <c:pt idx="36">
                  <c:v>83.9</c:v>
                </c:pt>
                <c:pt idx="37">
                  <c:v>84.3</c:v>
                </c:pt>
                <c:pt idx="38">
                  <c:v>84.7</c:v>
                </c:pt>
                <c:pt idx="39">
                  <c:v>85.1</c:v>
                </c:pt>
                <c:pt idx="40">
                  <c:v>85.6</c:v>
                </c:pt>
                <c:pt idx="41">
                  <c:v>86.2</c:v>
                </c:pt>
                <c:pt idx="42">
                  <c:v>86.9</c:v>
                </c:pt>
                <c:pt idx="43">
                  <c:v>87.6</c:v>
                </c:pt>
                <c:pt idx="44">
                  <c:v>88.4</c:v>
                </c:pt>
                <c:pt idx="45">
                  <c:v>89.1</c:v>
                </c:pt>
                <c:pt idx="46">
                  <c:v>89.6</c:v>
                </c:pt>
                <c:pt idx="47">
                  <c:v>89.9</c:v>
                </c:pt>
                <c:pt idx="48">
                  <c:v>90</c:v>
                </c:pt>
                <c:pt idx="49">
                  <c:v>90.1</c:v>
                </c:pt>
                <c:pt idx="50">
                  <c:v>90.3</c:v>
                </c:pt>
                <c:pt idx="51">
                  <c:v>90.7</c:v>
                </c:pt>
                <c:pt idx="52">
                  <c:v>91.2</c:v>
                </c:pt>
                <c:pt idx="53">
                  <c:v>91.7</c:v>
                </c:pt>
                <c:pt idx="54">
                  <c:v>92.2</c:v>
                </c:pt>
                <c:pt idx="55">
                  <c:v>92.5</c:v>
                </c:pt>
                <c:pt idx="56">
                  <c:v>92.8</c:v>
                </c:pt>
                <c:pt idx="57">
                  <c:v>93</c:v>
                </c:pt>
                <c:pt idx="58">
                  <c:v>93.5</c:v>
                </c:pt>
                <c:pt idx="59">
                  <c:v>94.1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97.5</c:v>
                </c:pt>
                <c:pt idx="64">
                  <c:v>98.2</c:v>
                </c:pt>
                <c:pt idx="65">
                  <c:v>98.6</c:v>
                </c:pt>
                <c:pt idx="66">
                  <c:v>99</c:v>
                </c:pt>
                <c:pt idx="67">
                  <c:v>99.5</c:v>
                </c:pt>
                <c:pt idx="68">
                  <c:v>100.4</c:v>
                </c:pt>
                <c:pt idx="69">
                  <c:v>101.7</c:v>
                </c:pt>
                <c:pt idx="70">
                  <c:v>103.3</c:v>
                </c:pt>
                <c:pt idx="71">
                  <c:v>105.1</c:v>
                </c:pt>
                <c:pt idx="72">
                  <c:v>106.6</c:v>
                </c:pt>
                <c:pt idx="73">
                  <c:v>107.6</c:v>
                </c:pt>
                <c:pt idx="74">
                  <c:v>108</c:v>
                </c:pt>
                <c:pt idx="75">
                  <c:v>108</c:v>
                </c:pt>
                <c:pt idx="76">
                  <c:v>107.7</c:v>
                </c:pt>
                <c:pt idx="77">
                  <c:v>107.5</c:v>
                </c:pt>
                <c:pt idx="78">
                  <c:v>107.6</c:v>
                </c:pt>
                <c:pt idx="79">
                  <c:v>107.8</c:v>
                </c:pt>
                <c:pt idx="80">
                  <c:v>107.8</c:v>
                </c:pt>
                <c:pt idx="81">
                  <c:v>107.7</c:v>
                </c:pt>
                <c:pt idx="82">
                  <c:v>107.5</c:v>
                </c:pt>
                <c:pt idx="83">
                  <c:v>107.3</c:v>
                </c:pt>
                <c:pt idx="84">
                  <c:v>107.5</c:v>
                </c:pt>
                <c:pt idx="85">
                  <c:v>107.9</c:v>
                </c:pt>
                <c:pt idx="86">
                  <c:v>108.5</c:v>
                </c:pt>
                <c:pt idx="87">
                  <c:v>109</c:v>
                </c:pt>
                <c:pt idx="88">
                  <c:v>109.4</c:v>
                </c:pt>
                <c:pt idx="89">
                  <c:v>109.6</c:v>
                </c:pt>
                <c:pt idx="90">
                  <c:v>109.5</c:v>
                </c:pt>
                <c:pt idx="91">
                  <c:v>109.4</c:v>
                </c:pt>
                <c:pt idx="92">
                  <c:v>109.3</c:v>
                </c:pt>
                <c:pt idx="93">
                  <c:v>109.2</c:v>
                </c:pt>
                <c:pt idx="94">
                  <c:v>109</c:v>
                </c:pt>
                <c:pt idx="95">
                  <c:v>108.9</c:v>
                </c:pt>
                <c:pt idx="96">
                  <c:v>108.9</c:v>
                </c:pt>
                <c:pt idx="97">
                  <c:v>109.1</c:v>
                </c:pt>
                <c:pt idx="98">
                  <c:v>109.4</c:v>
                </c:pt>
                <c:pt idx="99">
                  <c:v>109.8</c:v>
                </c:pt>
                <c:pt idx="100">
                  <c:v>110.2</c:v>
                </c:pt>
                <c:pt idx="101">
                  <c:v>110.5</c:v>
                </c:pt>
                <c:pt idx="102">
                  <c:v>110.6</c:v>
                </c:pt>
                <c:pt idx="103">
                  <c:v>110.7</c:v>
                </c:pt>
                <c:pt idx="104">
                  <c:v>110.8</c:v>
                </c:pt>
                <c:pt idx="105">
                  <c:v>111</c:v>
                </c:pt>
                <c:pt idx="106">
                  <c:v>111.2</c:v>
                </c:pt>
                <c:pt idx="107">
                  <c:v>111.4</c:v>
                </c:pt>
                <c:pt idx="108">
                  <c:v>111.5</c:v>
                </c:pt>
                <c:pt idx="109">
                  <c:v>111.7</c:v>
                </c:pt>
                <c:pt idx="110">
                  <c:v>111.7</c:v>
                </c:pt>
                <c:pt idx="111">
                  <c:v>111.8</c:v>
                </c:pt>
              </c:numCache>
            </c:numRef>
          </c:val>
          <c:smooth val="0"/>
        </c:ser>
        <c:axId val="4023844"/>
        <c:axId val="22577797"/>
      </c:lineChart>
      <c:catAx>
        <c:axId val="4023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2577797"/>
        <c:crossesAt val="60"/>
        <c:auto val="0"/>
        <c:lblOffset val="100"/>
        <c:tickLblSkip val="6"/>
        <c:noMultiLvlLbl val="0"/>
      </c:catAx>
      <c:valAx>
        <c:axId val="2257779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2384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Taulukko!$X$3:$X$115</c:f>
              <c:numCache>
                <c:ptCount val="113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113.4</c:v>
                </c:pt>
                <c:pt idx="109">
                  <c:v>111.9</c:v>
                </c:pt>
                <c:pt idx="110">
                  <c:v>116.8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Taulukko!$Y$3:$Y$115</c:f>
              <c:numCache>
                <c:ptCount val="113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94.9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96.9</c:v>
                </c:pt>
                <c:pt idx="55">
                  <c:v>96.1</c:v>
                </c:pt>
                <c:pt idx="56">
                  <c:v>95.7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100.4</c:v>
                </c:pt>
                <c:pt idx="66">
                  <c:v>100.9</c:v>
                </c:pt>
                <c:pt idx="67">
                  <c:v>100.3</c:v>
                </c:pt>
                <c:pt idx="68">
                  <c:v>100.8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104.8</c:v>
                </c:pt>
                <c:pt idx="74">
                  <c:v>103.9</c:v>
                </c:pt>
                <c:pt idx="75">
                  <c:v>104.4</c:v>
                </c:pt>
                <c:pt idx="76">
                  <c:v>104.6</c:v>
                </c:pt>
                <c:pt idx="77">
                  <c:v>106.5</c:v>
                </c:pt>
                <c:pt idx="78">
                  <c:v>105.5</c:v>
                </c:pt>
                <c:pt idx="79">
                  <c:v>107.4</c:v>
                </c:pt>
                <c:pt idx="80">
                  <c:v>105.5</c:v>
                </c:pt>
                <c:pt idx="81">
                  <c:v>108.3</c:v>
                </c:pt>
                <c:pt idx="82">
                  <c:v>108.3</c:v>
                </c:pt>
                <c:pt idx="83">
                  <c:v>106.5</c:v>
                </c:pt>
                <c:pt idx="84">
                  <c:v>109.6</c:v>
                </c:pt>
                <c:pt idx="85">
                  <c:v>109</c:v>
                </c:pt>
                <c:pt idx="86">
                  <c:v>109.5</c:v>
                </c:pt>
                <c:pt idx="87">
                  <c:v>110.7</c:v>
                </c:pt>
                <c:pt idx="88">
                  <c:v>111</c:v>
                </c:pt>
                <c:pt idx="89">
                  <c:v>111.1</c:v>
                </c:pt>
                <c:pt idx="90">
                  <c:v>111.7</c:v>
                </c:pt>
                <c:pt idx="91">
                  <c:v>111.2</c:v>
                </c:pt>
                <c:pt idx="92">
                  <c:v>111.2</c:v>
                </c:pt>
                <c:pt idx="93">
                  <c:v>112.6</c:v>
                </c:pt>
                <c:pt idx="94">
                  <c:v>112.7</c:v>
                </c:pt>
                <c:pt idx="95">
                  <c:v>113.1</c:v>
                </c:pt>
                <c:pt idx="96">
                  <c:v>113.7</c:v>
                </c:pt>
                <c:pt idx="97">
                  <c:v>114.1</c:v>
                </c:pt>
                <c:pt idx="98">
                  <c:v>113.8</c:v>
                </c:pt>
                <c:pt idx="99">
                  <c:v>115.3</c:v>
                </c:pt>
                <c:pt idx="100">
                  <c:v>115.7</c:v>
                </c:pt>
                <c:pt idx="101">
                  <c:v>118.6</c:v>
                </c:pt>
                <c:pt idx="102">
                  <c:v>115.9</c:v>
                </c:pt>
                <c:pt idx="103">
                  <c:v>115.4</c:v>
                </c:pt>
                <c:pt idx="104">
                  <c:v>117.7</c:v>
                </c:pt>
                <c:pt idx="105">
                  <c:v>117</c:v>
                </c:pt>
                <c:pt idx="106">
                  <c:v>117.9</c:v>
                </c:pt>
                <c:pt idx="107">
                  <c:v>118.9</c:v>
                </c:pt>
                <c:pt idx="108">
                  <c:v>119.6</c:v>
                </c:pt>
                <c:pt idx="109">
                  <c:v>119.5</c:v>
                </c:pt>
                <c:pt idx="110">
                  <c:v>120.9</c:v>
                </c:pt>
                <c:pt idx="111">
                  <c:v>120.4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Taulukko!$Z$3:$Z$115</c:f>
              <c:numCache>
                <c:ptCount val="113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90.5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92.6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103.4</c:v>
                </c:pt>
                <c:pt idx="74">
                  <c:v>103.9</c:v>
                </c:pt>
                <c:pt idx="75">
                  <c:v>104.5</c:v>
                </c:pt>
                <c:pt idx="76">
                  <c:v>105.1</c:v>
                </c:pt>
                <c:pt idx="77">
                  <c:v>105.6</c:v>
                </c:pt>
                <c:pt idx="78">
                  <c:v>106.3</c:v>
                </c:pt>
                <c:pt idx="79">
                  <c:v>106.9</c:v>
                </c:pt>
                <c:pt idx="80">
                  <c:v>107.5</c:v>
                </c:pt>
                <c:pt idx="81">
                  <c:v>108</c:v>
                </c:pt>
                <c:pt idx="82">
                  <c:v>108.4</c:v>
                </c:pt>
                <c:pt idx="83">
                  <c:v>108.7</c:v>
                </c:pt>
                <c:pt idx="84">
                  <c:v>109.1</c:v>
                </c:pt>
                <c:pt idx="85">
                  <c:v>109.5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111.8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113.6</c:v>
                </c:pt>
                <c:pt idx="97">
                  <c:v>114</c:v>
                </c:pt>
                <c:pt idx="98">
                  <c:v>114.5</c:v>
                </c:pt>
                <c:pt idx="99">
                  <c:v>114.9</c:v>
                </c:pt>
                <c:pt idx="100">
                  <c:v>115.4</c:v>
                </c:pt>
                <c:pt idx="101">
                  <c:v>115.8</c:v>
                </c:pt>
                <c:pt idx="102">
                  <c:v>116.2</c:v>
                </c:pt>
                <c:pt idx="103">
                  <c:v>116.6</c:v>
                </c:pt>
                <c:pt idx="104">
                  <c:v>117</c:v>
                </c:pt>
                <c:pt idx="105">
                  <c:v>117.5</c:v>
                </c:pt>
                <c:pt idx="106">
                  <c:v>118.1</c:v>
                </c:pt>
                <c:pt idx="107">
                  <c:v>118.7</c:v>
                </c:pt>
                <c:pt idx="108">
                  <c:v>119.3</c:v>
                </c:pt>
                <c:pt idx="109">
                  <c:v>119.9</c:v>
                </c:pt>
                <c:pt idx="110">
                  <c:v>120.4</c:v>
                </c:pt>
                <c:pt idx="111">
                  <c:v>120.9</c:v>
                </c:pt>
              </c:numCache>
            </c:numRef>
          </c:val>
          <c:smooth val="0"/>
        </c:ser>
        <c:axId val="63266878"/>
        <c:axId val="60716431"/>
      </c:lineChart>
      <c:catAx>
        <c:axId val="63266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716431"/>
        <c:crossesAt val="60"/>
        <c:auto val="0"/>
        <c:lblOffset val="100"/>
        <c:tickLblSkip val="6"/>
        <c:tickMarkSkip val="2"/>
        <c:noMultiLvlLbl val="0"/>
      </c:catAx>
      <c:valAx>
        <c:axId val="6071643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26687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Taulukko!$AB$3:$AB$115</c:f>
              <c:numCache>
                <c:ptCount val="113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106.2</c:v>
                </c:pt>
                <c:pt idx="109">
                  <c:v>112.6</c:v>
                </c:pt>
                <c:pt idx="110">
                  <c:v>119.8</c:v>
                </c:pt>
                <c:pt idx="111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Taulukko!$AC$3:$AC$115</c:f>
              <c:numCache>
                <c:ptCount val="113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</c:v>
                </c:pt>
                <c:pt idx="7">
                  <c:v>63.2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69.3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80.9</c:v>
                </c:pt>
                <c:pt idx="34">
                  <c:v>80.4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86.5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87.7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</c:v>
                </c:pt>
                <c:pt idx="55">
                  <c:v>92.4</c:v>
                </c:pt>
                <c:pt idx="56">
                  <c:v>93.5</c:v>
                </c:pt>
                <c:pt idx="57">
                  <c:v>93.3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101.8</c:v>
                </c:pt>
                <c:pt idx="66">
                  <c:v>100.1</c:v>
                </c:pt>
                <c:pt idx="67">
                  <c:v>100.8</c:v>
                </c:pt>
                <c:pt idx="68">
                  <c:v>101.4</c:v>
                </c:pt>
                <c:pt idx="69">
                  <c:v>99.4</c:v>
                </c:pt>
                <c:pt idx="70">
                  <c:v>101.6</c:v>
                </c:pt>
                <c:pt idx="71">
                  <c:v>102.7</c:v>
                </c:pt>
                <c:pt idx="72">
                  <c:v>101.5</c:v>
                </c:pt>
                <c:pt idx="73">
                  <c:v>103</c:v>
                </c:pt>
                <c:pt idx="74">
                  <c:v>104.3</c:v>
                </c:pt>
                <c:pt idx="75">
                  <c:v>103.9</c:v>
                </c:pt>
                <c:pt idx="76">
                  <c:v>104.3</c:v>
                </c:pt>
                <c:pt idx="77">
                  <c:v>106.5</c:v>
                </c:pt>
                <c:pt idx="78">
                  <c:v>105.3</c:v>
                </c:pt>
                <c:pt idx="79">
                  <c:v>107.2</c:v>
                </c:pt>
                <c:pt idx="80">
                  <c:v>106.7</c:v>
                </c:pt>
                <c:pt idx="81">
                  <c:v>106.6</c:v>
                </c:pt>
                <c:pt idx="82">
                  <c:v>107.8</c:v>
                </c:pt>
                <c:pt idx="83">
                  <c:v>106.3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109.3</c:v>
                </c:pt>
                <c:pt idx="88">
                  <c:v>110.2</c:v>
                </c:pt>
                <c:pt idx="89">
                  <c:v>109.7</c:v>
                </c:pt>
                <c:pt idx="90">
                  <c:v>110.4</c:v>
                </c:pt>
                <c:pt idx="91">
                  <c:v>111.1</c:v>
                </c:pt>
                <c:pt idx="92">
                  <c:v>112</c:v>
                </c:pt>
                <c:pt idx="93">
                  <c:v>112.3</c:v>
                </c:pt>
                <c:pt idx="94">
                  <c:v>112.6</c:v>
                </c:pt>
                <c:pt idx="95">
                  <c:v>111.2</c:v>
                </c:pt>
                <c:pt idx="96">
                  <c:v>114</c:v>
                </c:pt>
                <c:pt idx="97">
                  <c:v>113.7</c:v>
                </c:pt>
                <c:pt idx="98">
                  <c:v>114.1</c:v>
                </c:pt>
                <c:pt idx="99">
                  <c:v>115.7</c:v>
                </c:pt>
                <c:pt idx="100">
                  <c:v>115.3</c:v>
                </c:pt>
                <c:pt idx="101">
                  <c:v>116.2</c:v>
                </c:pt>
                <c:pt idx="102">
                  <c:v>116.6</c:v>
                </c:pt>
                <c:pt idx="103">
                  <c:v>117.3</c:v>
                </c:pt>
                <c:pt idx="104">
                  <c:v>117.8</c:v>
                </c:pt>
                <c:pt idx="105">
                  <c:v>118.3</c:v>
                </c:pt>
                <c:pt idx="106">
                  <c:v>118</c:v>
                </c:pt>
                <c:pt idx="107">
                  <c:v>118.7</c:v>
                </c:pt>
                <c:pt idx="108">
                  <c:v>119.7</c:v>
                </c:pt>
                <c:pt idx="109">
                  <c:v>120.5</c:v>
                </c:pt>
                <c:pt idx="110">
                  <c:v>121.8</c:v>
                </c:pt>
                <c:pt idx="111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Taulukko!$AD$3:$AD$115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59.5</c:v>
                </c:pt>
                <c:pt idx="3">
                  <c:v>60.5</c:v>
                </c:pt>
                <c:pt idx="4">
                  <c:v>61.5</c:v>
                </c:pt>
                <c:pt idx="5">
                  <c:v>62.3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63.4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66.4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90.2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92.8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98.6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101.5</c:v>
                </c:pt>
                <c:pt idx="70">
                  <c:v>101.8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105.4</c:v>
                </c:pt>
                <c:pt idx="78">
                  <c:v>106</c:v>
                </c:pt>
                <c:pt idx="79">
                  <c:v>106.5</c:v>
                </c:pt>
                <c:pt idx="80">
                  <c:v>106.8</c:v>
                </c:pt>
                <c:pt idx="81">
                  <c:v>107</c:v>
                </c:pt>
                <c:pt idx="82">
                  <c:v>107.2</c:v>
                </c:pt>
                <c:pt idx="83">
                  <c:v>107.5</c:v>
                </c:pt>
                <c:pt idx="84">
                  <c:v>107.8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110.6</c:v>
                </c:pt>
                <c:pt idx="91">
                  <c:v>111.1</c:v>
                </c:pt>
                <c:pt idx="92">
                  <c:v>111.7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114.5</c:v>
                </c:pt>
                <c:pt idx="99">
                  <c:v>115.1</c:v>
                </c:pt>
                <c:pt idx="100">
                  <c:v>115.6</c:v>
                </c:pt>
                <c:pt idx="101">
                  <c:v>116.2</c:v>
                </c:pt>
                <c:pt idx="102">
                  <c:v>116.7</c:v>
                </c:pt>
                <c:pt idx="103">
                  <c:v>117.3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118.8</c:v>
                </c:pt>
                <c:pt idx="108">
                  <c:v>119.6</c:v>
                </c:pt>
                <c:pt idx="109">
                  <c:v>120.5</c:v>
                </c:pt>
                <c:pt idx="110">
                  <c:v>121.4</c:v>
                </c:pt>
                <c:pt idx="111">
                  <c:v>122</c:v>
                </c:pt>
              </c:numCache>
            </c:numRef>
          </c:val>
          <c:smooth val="0"/>
        </c:ser>
        <c:axId val="35053240"/>
        <c:axId val="32730617"/>
      </c:lineChart>
      <c:catAx>
        <c:axId val="35053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2730617"/>
        <c:crossesAt val="40"/>
        <c:auto val="0"/>
        <c:lblOffset val="100"/>
        <c:tickLblSkip val="6"/>
        <c:noMultiLvlLbl val="0"/>
      </c:catAx>
      <c:valAx>
        <c:axId val="32730617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05324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Taulukko!$AF$3:$AF$115</c:f>
              <c:numCache>
                <c:ptCount val="113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141.3</c:v>
                </c:pt>
                <c:pt idx="108">
                  <c:v>134.2</c:v>
                </c:pt>
                <c:pt idx="109">
                  <c:v>134.1</c:v>
                </c:pt>
                <c:pt idx="110">
                  <c:v>137.5</c:v>
                </c:pt>
                <c:pt idx="111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Taulukko!$AG$3:$AG$115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63.1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70.6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75.3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77.9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85.3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89.6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93.6</c:v>
                </c:pt>
                <c:pt idx="59">
                  <c:v>95.6</c:v>
                </c:pt>
                <c:pt idx="60">
                  <c:v>93.9</c:v>
                </c:pt>
                <c:pt idx="61">
                  <c:v>96.1</c:v>
                </c:pt>
                <c:pt idx="62">
                  <c:v>98.1</c:v>
                </c:pt>
                <c:pt idx="63">
                  <c:v>97.1</c:v>
                </c:pt>
                <c:pt idx="64">
                  <c:v>99.3</c:v>
                </c:pt>
                <c:pt idx="65">
                  <c:v>100</c:v>
                </c:pt>
                <c:pt idx="66">
                  <c:v>99.8</c:v>
                </c:pt>
                <c:pt idx="67">
                  <c:v>101.2</c:v>
                </c:pt>
                <c:pt idx="68">
                  <c:v>102.2</c:v>
                </c:pt>
                <c:pt idx="69">
                  <c:v>102.3</c:v>
                </c:pt>
                <c:pt idx="70">
                  <c:v>104.4</c:v>
                </c:pt>
                <c:pt idx="71">
                  <c:v>105.2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109.8</c:v>
                </c:pt>
                <c:pt idx="76">
                  <c:v>109.9</c:v>
                </c:pt>
                <c:pt idx="77">
                  <c:v>112.6</c:v>
                </c:pt>
                <c:pt idx="78">
                  <c:v>109.9</c:v>
                </c:pt>
                <c:pt idx="79">
                  <c:v>113.1</c:v>
                </c:pt>
                <c:pt idx="80">
                  <c:v>113</c:v>
                </c:pt>
                <c:pt idx="81">
                  <c:v>115.2</c:v>
                </c:pt>
                <c:pt idx="82">
                  <c:v>117.1</c:v>
                </c:pt>
                <c:pt idx="83">
                  <c:v>116.7</c:v>
                </c:pt>
                <c:pt idx="84">
                  <c:v>118.7</c:v>
                </c:pt>
                <c:pt idx="85">
                  <c:v>119.1</c:v>
                </c:pt>
                <c:pt idx="86">
                  <c:v>120</c:v>
                </c:pt>
                <c:pt idx="87">
                  <c:v>122.9</c:v>
                </c:pt>
                <c:pt idx="88">
                  <c:v>122.1</c:v>
                </c:pt>
                <c:pt idx="89">
                  <c:v>122.7</c:v>
                </c:pt>
                <c:pt idx="90">
                  <c:v>123.7</c:v>
                </c:pt>
                <c:pt idx="91">
                  <c:v>124.7</c:v>
                </c:pt>
                <c:pt idx="92">
                  <c:v>125.5</c:v>
                </c:pt>
                <c:pt idx="93">
                  <c:v>126.4</c:v>
                </c:pt>
                <c:pt idx="94">
                  <c:v>127.2</c:v>
                </c:pt>
                <c:pt idx="95">
                  <c:v>128.6</c:v>
                </c:pt>
                <c:pt idx="96">
                  <c:v>129.2</c:v>
                </c:pt>
                <c:pt idx="97">
                  <c:v>130</c:v>
                </c:pt>
                <c:pt idx="98">
                  <c:v>131.2</c:v>
                </c:pt>
                <c:pt idx="99">
                  <c:v>132.5</c:v>
                </c:pt>
                <c:pt idx="100">
                  <c:v>133.5</c:v>
                </c:pt>
                <c:pt idx="101">
                  <c:v>135</c:v>
                </c:pt>
                <c:pt idx="102">
                  <c:v>136</c:v>
                </c:pt>
                <c:pt idx="103">
                  <c:v>135.3</c:v>
                </c:pt>
                <c:pt idx="104">
                  <c:v>137</c:v>
                </c:pt>
                <c:pt idx="105">
                  <c:v>137.7</c:v>
                </c:pt>
                <c:pt idx="106">
                  <c:v>137.9</c:v>
                </c:pt>
                <c:pt idx="107">
                  <c:v>139.4</c:v>
                </c:pt>
                <c:pt idx="108">
                  <c:v>141.9</c:v>
                </c:pt>
                <c:pt idx="109">
                  <c:v>142.6</c:v>
                </c:pt>
                <c:pt idx="110">
                  <c:v>143.9</c:v>
                </c:pt>
                <c:pt idx="111">
                  <c:v>143.9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Taulukko!$AH$3:$AH$115</c:f>
              <c:numCache>
                <c:ptCount val="113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60.2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68.3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78.1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88.4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91.9</c:v>
                </c:pt>
                <c:pt idx="56">
                  <c:v>92.7</c:v>
                </c:pt>
                <c:pt idx="57">
                  <c:v>93.4</c:v>
                </c:pt>
                <c:pt idx="58">
                  <c:v>94</c:v>
                </c:pt>
                <c:pt idx="59">
                  <c:v>94.7</c:v>
                </c:pt>
                <c:pt idx="60">
                  <c:v>95.4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102.9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111.7</c:v>
                </c:pt>
                <c:pt idx="79">
                  <c:v>112.7</c:v>
                </c:pt>
                <c:pt idx="80">
                  <c:v>113.9</c:v>
                </c:pt>
                <c:pt idx="81">
                  <c:v>115</c:v>
                </c:pt>
                <c:pt idx="82">
                  <c:v>116.2</c:v>
                </c:pt>
                <c:pt idx="83">
                  <c:v>117.3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121.1</c:v>
                </c:pt>
                <c:pt idx="88">
                  <c:v>122</c:v>
                </c:pt>
                <c:pt idx="89">
                  <c:v>122.9</c:v>
                </c:pt>
                <c:pt idx="90">
                  <c:v>123.7</c:v>
                </c:pt>
                <c:pt idx="91">
                  <c:v>124.6</c:v>
                </c:pt>
                <c:pt idx="92">
                  <c:v>125.5</c:v>
                </c:pt>
                <c:pt idx="93">
                  <c:v>126.4</c:v>
                </c:pt>
                <c:pt idx="94">
                  <c:v>127.4</c:v>
                </c:pt>
                <c:pt idx="95">
                  <c:v>128.3</c:v>
                </c:pt>
                <c:pt idx="96">
                  <c:v>129.2</c:v>
                </c:pt>
                <c:pt idx="97">
                  <c:v>130.1</c:v>
                </c:pt>
                <c:pt idx="98">
                  <c:v>131.2</c:v>
                </c:pt>
                <c:pt idx="99">
                  <c:v>132.4</c:v>
                </c:pt>
                <c:pt idx="100">
                  <c:v>133.7</c:v>
                </c:pt>
                <c:pt idx="101">
                  <c:v>134.7</c:v>
                </c:pt>
                <c:pt idx="102">
                  <c:v>135.6</c:v>
                </c:pt>
                <c:pt idx="103">
                  <c:v>136.2</c:v>
                </c:pt>
                <c:pt idx="104">
                  <c:v>136.7</c:v>
                </c:pt>
                <c:pt idx="105">
                  <c:v>137.4</c:v>
                </c:pt>
                <c:pt idx="106">
                  <c:v>138.4</c:v>
                </c:pt>
                <c:pt idx="107">
                  <c:v>139.8</c:v>
                </c:pt>
                <c:pt idx="108">
                  <c:v>141.2</c:v>
                </c:pt>
                <c:pt idx="109">
                  <c:v>142.5</c:v>
                </c:pt>
                <c:pt idx="110">
                  <c:v>143.6</c:v>
                </c:pt>
                <c:pt idx="111">
                  <c:v>144.6</c:v>
                </c:pt>
              </c:numCache>
            </c:numRef>
          </c:val>
          <c:smooth val="0"/>
        </c:ser>
        <c:axId val="27343762"/>
        <c:axId val="17675715"/>
      </c:lineChart>
      <c:catAx>
        <c:axId val="27343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7675715"/>
        <c:crossesAt val="40"/>
        <c:auto val="0"/>
        <c:lblOffset val="100"/>
        <c:tickLblSkip val="6"/>
        <c:noMultiLvlLbl val="0"/>
      </c:catAx>
      <c:valAx>
        <c:axId val="17675715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34376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Taulukko!$AJ$3:$AJ$115</c:f>
              <c:numCache>
                <c:ptCount val="113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113</c:v>
                </c:pt>
                <c:pt idx="109">
                  <c:v>112.2</c:v>
                </c:pt>
                <c:pt idx="110">
                  <c:v>120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Taulukko!$AK$3:$AK$115</c:f>
              <c:numCache>
                <c:ptCount val="113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69.4</c:v>
                </c:pt>
                <c:pt idx="8">
                  <c:v>70.1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76.4</c:v>
                </c:pt>
                <c:pt idx="27">
                  <c:v>77.8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88.1</c:v>
                </c:pt>
                <c:pt idx="44">
                  <c:v>88.4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91.9</c:v>
                </c:pt>
                <c:pt idx="54">
                  <c:v>93.3</c:v>
                </c:pt>
                <c:pt idx="55">
                  <c:v>93.7</c:v>
                </c:pt>
                <c:pt idx="56">
                  <c:v>93.9</c:v>
                </c:pt>
                <c:pt idx="57">
                  <c:v>94.5</c:v>
                </c:pt>
                <c:pt idx="58">
                  <c:v>94.8</c:v>
                </c:pt>
                <c:pt idx="59">
                  <c:v>95.7</c:v>
                </c:pt>
                <c:pt idx="60">
                  <c:v>96</c:v>
                </c:pt>
                <c:pt idx="61">
                  <c:v>94.2</c:v>
                </c:pt>
                <c:pt idx="62">
                  <c:v>97.3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103.6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108.1</c:v>
                </c:pt>
                <c:pt idx="76">
                  <c:v>107.6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110.4</c:v>
                </c:pt>
                <c:pt idx="83">
                  <c:v>110.9</c:v>
                </c:pt>
                <c:pt idx="84">
                  <c:v>111.5</c:v>
                </c:pt>
                <c:pt idx="85">
                  <c:v>111.6</c:v>
                </c:pt>
                <c:pt idx="86">
                  <c:v>112.1</c:v>
                </c:pt>
                <c:pt idx="87">
                  <c:v>111.7</c:v>
                </c:pt>
                <c:pt idx="88">
                  <c:v>112.3</c:v>
                </c:pt>
                <c:pt idx="89">
                  <c:v>113.5</c:v>
                </c:pt>
                <c:pt idx="90">
                  <c:v>112.2</c:v>
                </c:pt>
                <c:pt idx="91">
                  <c:v>113.5</c:v>
                </c:pt>
                <c:pt idx="92">
                  <c:v>113.9</c:v>
                </c:pt>
                <c:pt idx="93">
                  <c:v>113.7</c:v>
                </c:pt>
                <c:pt idx="94">
                  <c:v>113</c:v>
                </c:pt>
                <c:pt idx="95">
                  <c:v>116.6</c:v>
                </c:pt>
                <c:pt idx="96">
                  <c:v>114.7</c:v>
                </c:pt>
                <c:pt idx="97">
                  <c:v>115.7</c:v>
                </c:pt>
                <c:pt idx="98">
                  <c:v>114.6</c:v>
                </c:pt>
                <c:pt idx="99">
                  <c:v>116.4</c:v>
                </c:pt>
                <c:pt idx="100">
                  <c:v>116.7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</c:v>
                </c:pt>
                <c:pt idx="106">
                  <c:v>118</c:v>
                </c:pt>
                <c:pt idx="107">
                  <c:v>118.2</c:v>
                </c:pt>
                <c:pt idx="108">
                  <c:v>119.8</c:v>
                </c:pt>
                <c:pt idx="109">
                  <c:v>116.6</c:v>
                </c:pt>
                <c:pt idx="110">
                  <c:v>120.3</c:v>
                </c:pt>
                <c:pt idx="111">
                  <c:v>119.7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Taulukko!$AL$3:$AL$115</c:f>
              <c:numCache>
                <c:ptCount val="113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110.9</c:v>
                </c:pt>
                <c:pt idx="84">
                  <c:v>111.4</c:v>
                </c:pt>
                <c:pt idx="85">
                  <c:v>111.7</c:v>
                </c:pt>
                <c:pt idx="86">
                  <c:v>111.9</c:v>
                </c:pt>
                <c:pt idx="87">
                  <c:v>112.1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113.9</c:v>
                </c:pt>
                <c:pt idx="94">
                  <c:v>114.2</c:v>
                </c:pt>
                <c:pt idx="95">
                  <c:v>114.5</c:v>
                </c:pt>
                <c:pt idx="96">
                  <c:v>114.9</c:v>
                </c:pt>
                <c:pt idx="97">
                  <c:v>115.4</c:v>
                </c:pt>
                <c:pt idx="98">
                  <c:v>115.8</c:v>
                </c:pt>
                <c:pt idx="99">
                  <c:v>116.3</c:v>
                </c:pt>
                <c:pt idx="100">
                  <c:v>116.7</c:v>
                </c:pt>
                <c:pt idx="101">
                  <c:v>117</c:v>
                </c:pt>
                <c:pt idx="102">
                  <c:v>117.3</c:v>
                </c:pt>
                <c:pt idx="103">
                  <c:v>117.5</c:v>
                </c:pt>
                <c:pt idx="104">
                  <c:v>117.7</c:v>
                </c:pt>
                <c:pt idx="105">
                  <c:v>117.9</c:v>
                </c:pt>
                <c:pt idx="106">
                  <c:v>118.2</c:v>
                </c:pt>
                <c:pt idx="107">
                  <c:v>118.6</c:v>
                </c:pt>
                <c:pt idx="108">
                  <c:v>119.1</c:v>
                </c:pt>
                <c:pt idx="109">
                  <c:v>119.6</c:v>
                </c:pt>
                <c:pt idx="110">
                  <c:v>119.9</c:v>
                </c:pt>
                <c:pt idx="111">
                  <c:v>120.1</c:v>
                </c:pt>
              </c:numCache>
            </c:numRef>
          </c:val>
          <c:smooth val="0"/>
        </c:ser>
        <c:axId val="29634764"/>
        <c:axId val="20248301"/>
      </c:lineChart>
      <c:catAx>
        <c:axId val="29634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248301"/>
        <c:crossesAt val="40"/>
        <c:auto val="0"/>
        <c:lblOffset val="100"/>
        <c:tickLblSkip val="6"/>
        <c:noMultiLvlLbl val="0"/>
      </c:catAx>
      <c:valAx>
        <c:axId val="20248301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6347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9" t="s">
        <v>161</v>
      </c>
      <c r="E1" s="120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2-4/03 - </v>
      </c>
      <c r="E2" s="96" t="str">
        <f>IF($I$5&lt;3,IF($I$5=2,12,11),$I$5-2)&amp;IF($I$5&lt;3,"/"&amp;RIGHT($I$4-3,2),)&amp;"-"&amp;$I$5&amp;"/"&amp;RIGHT($I$4-2,2)&amp;" - "</f>
        <v>2-4/02 - </v>
      </c>
      <c r="F2" s="25"/>
      <c r="G2" s="29"/>
    </row>
    <row r="3" spans="1:7" ht="13.5" thickBot="1">
      <c r="A3" s="27"/>
      <c r="B3" s="33"/>
      <c r="C3" s="67" t="str">
        <f>I5&amp;"/"&amp;I4</f>
        <v>4/2004</v>
      </c>
      <c r="D3" s="102" t="str">
        <f>IF($I$5&lt;3,IF($I$5=2,12,11),$I$5-2)&amp;IF($I$5&lt;3,"/"&amp;RIGHT($I$4-1,2),)&amp;"-"&amp;$I$5&amp;"/"&amp;RIGHT($I$4,2)</f>
        <v>2-4/04</v>
      </c>
      <c r="E3" s="100" t="str">
        <f>IF($I$5&lt;3,IF($I$5=2,12,11),$I$5-2)&amp;IF($I$5&lt;3,"/"&amp;RIGHT($I$4-2,2),)&amp;"-"&amp;$I$5&amp;"/"&amp;RIGHT($I$4-1,2)</f>
        <v>2-4/03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116.2</v>
      </c>
      <c r="D4" s="103">
        <f>LOOKUP(100000000,Muutos!C:C)</f>
        <v>5.598277453091352</v>
      </c>
      <c r="E4" s="106">
        <f>INDEX(Muutos!C:C,MATCH(LOOKUP(100000000,Muutos!C:C),Muutos!C:C,0)-12)</f>
        <v>2.6523523839595757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112.51</v>
      </c>
      <c r="D5" s="104">
        <f>LOOKUP(100000000,Muutos!F:F)</f>
        <v>6.603135765107366</v>
      </c>
      <c r="E5" s="107">
        <f>INDEX(Muutos!F:F,MATCH(LOOKUP(100000000,Muutos!F:F),Muutos!F:F,0)-12)</f>
        <v>0.5080248511519522</v>
      </c>
      <c r="F5" s="86"/>
      <c r="G5" s="84"/>
      <c r="H5" s="71" t="s">
        <v>159</v>
      </c>
      <c r="I5" s="72">
        <v>4</v>
      </c>
    </row>
    <row r="6" spans="1:7" ht="14.25">
      <c r="A6" s="26" t="s">
        <v>28</v>
      </c>
      <c r="B6" s="31" t="s">
        <v>139</v>
      </c>
      <c r="C6" s="95">
        <f>LOOKUP(100000000,Taulukko!L:L)</f>
        <v>109.6</v>
      </c>
      <c r="D6" s="105">
        <f>LOOKUP(100000000,Muutos!I:I)</f>
        <v>7.750342935528107</v>
      </c>
      <c r="E6" s="108">
        <f>INDEX(Muutos!I:I,MATCH(LOOKUP(100000000,Muutos!I:I),Muutos!I:I,0)-12)</f>
        <v>0.7601935038009833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117.4</v>
      </c>
      <c r="D7" s="105">
        <f>LOOKUP(100000000,Muutos!L:L)</f>
        <v>5.79753679783721</v>
      </c>
      <c r="E7" s="108">
        <f>INDEX(Muutos!L:L,MATCH(LOOKUP(100000000,Muutos!L:L),Muutos!L:L,0)-12)</f>
        <v>4.096310193871159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115.5</v>
      </c>
      <c r="D8" s="105">
        <f>LOOKUP(100000000,Muutos!O:O)</f>
        <v>3.1212841854934603</v>
      </c>
      <c r="E8" s="108">
        <f>INDEX(Muutos!O:O,MATCH(LOOKUP(100000000,Muutos!O:O),Muutos!O:O,0)-12)</f>
        <v>-1.4356870788163005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117.4</v>
      </c>
      <c r="D9" s="105">
        <f>LOOKUP(100000000,Muutos!R:R)</f>
        <v>5.133657351154306</v>
      </c>
      <c r="E9" s="108">
        <f>INDEX(Muutos!R:R,MATCH(LOOKUP(100000000,Muutos!R:R),Muutos!R:R,0)-12)</f>
        <v>4.309252217997491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120.4</v>
      </c>
      <c r="D10" s="105">
        <f>LOOKUP(100000000,Muutos!U:U)</f>
        <v>5.914139897928529</v>
      </c>
      <c r="E10" s="108">
        <f>INDEX(Muutos!U:U,MATCH(LOOKUP(100000000,Muutos!U:U),Muutos!U:U,0)-12)</f>
        <v>5.5449936628643846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139.9</v>
      </c>
      <c r="D11" s="105">
        <f>LOOKUP(100000000,Muutos!X:X)</f>
        <v>9.325185972369827</v>
      </c>
      <c r="E11" s="108">
        <f>INDEX(Muutos!X:X,MATCH(LOOKUP(100000000,Muutos!X:X),Muutos!X:X,0)-12)</f>
        <v>8.754695174804956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117.8</v>
      </c>
      <c r="D12" s="105">
        <f>LOOKUP(100000000,Muutos!AA:AA)</f>
        <v>4.321907600596125</v>
      </c>
      <c r="E12" s="108">
        <f>INDEX(Muutos!AA:AA,MATCH(LOOKUP(100000000,Muutos!AA:AA),Muutos!AA:AA,0)-12)</f>
        <v>3.1038721573448136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22"/>
  <sheetViews>
    <sheetView workbookViewId="0" topLeftCell="A1">
      <pane xSplit="2" ySplit="2" topLeftCell="V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20" sqref="D12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72.3</v>
      </c>
      <c r="F3" s="39">
        <v>72.8</v>
      </c>
      <c r="G3" s="39"/>
      <c r="H3" s="61">
        <v>69.24</v>
      </c>
      <c r="I3" s="61">
        <v>74.5</v>
      </c>
      <c r="J3" s="61">
        <v>74.4</v>
      </c>
      <c r="K3" s="39"/>
      <c r="L3" s="39">
        <v>44.2</v>
      </c>
      <c r="M3" s="39">
        <v>57.7</v>
      </c>
      <c r="N3" s="39">
        <v>57.1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83.1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61.8</v>
      </c>
      <c r="AK3" s="115">
        <v>66.8</v>
      </c>
      <c r="AL3" s="115">
        <v>66.5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73.2</v>
      </c>
      <c r="G4" s="34"/>
      <c r="H4" s="60">
        <v>71.54</v>
      </c>
      <c r="I4" s="60">
        <v>75.1</v>
      </c>
      <c r="J4" s="60">
        <v>74.6</v>
      </c>
      <c r="K4" s="34"/>
      <c r="L4" s="34">
        <v>45.7</v>
      </c>
      <c r="M4" s="34">
        <v>57</v>
      </c>
      <c r="N4" s="34">
        <v>57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84.6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</v>
      </c>
      <c r="AK4" s="116">
        <v>67.1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73.7</v>
      </c>
      <c r="F5" s="34">
        <v>73.8</v>
      </c>
      <c r="G5" s="34"/>
      <c r="H5" s="60">
        <v>73.13</v>
      </c>
      <c r="I5" s="60">
        <v>72.8</v>
      </c>
      <c r="J5" s="60">
        <v>74.8</v>
      </c>
      <c r="K5" s="34"/>
      <c r="L5" s="34">
        <v>51.1</v>
      </c>
      <c r="M5" s="34">
        <v>56.5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84.3</v>
      </c>
      <c r="V5" s="34">
        <v>85.7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59.5</v>
      </c>
      <c r="AE5" s="34"/>
      <c r="AF5" s="34">
        <v>57.4</v>
      </c>
      <c r="AG5" s="34">
        <v>60.5</v>
      </c>
      <c r="AH5" s="34">
        <v>59.5</v>
      </c>
      <c r="AI5" s="34"/>
      <c r="AJ5" s="116">
        <v>66.4</v>
      </c>
      <c r="AK5" s="116">
        <v>67.1</v>
      </c>
      <c r="AL5" s="116">
        <v>67.5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74</v>
      </c>
      <c r="F6" s="34">
        <v>74.4</v>
      </c>
      <c r="G6" s="34"/>
      <c r="H6" s="60">
        <v>70.92</v>
      </c>
      <c r="I6" s="60">
        <v>75.2</v>
      </c>
      <c r="J6" s="60">
        <v>75.1</v>
      </c>
      <c r="K6" s="34"/>
      <c r="L6" s="34">
        <v>46.7</v>
      </c>
      <c r="M6" s="34">
        <v>57</v>
      </c>
      <c r="N6" s="34">
        <v>57.2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86.8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60.2</v>
      </c>
      <c r="AI6" s="34"/>
      <c r="AJ6" s="116">
        <v>66.1</v>
      </c>
      <c r="AK6" s="116">
        <v>68.3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</v>
      </c>
      <c r="G7" s="34"/>
      <c r="H7" s="60">
        <v>74.97</v>
      </c>
      <c r="I7" s="60">
        <v>76.4</v>
      </c>
      <c r="J7" s="60">
        <v>75.4</v>
      </c>
      <c r="K7" s="34"/>
      <c r="L7" s="34">
        <v>52.1</v>
      </c>
      <c r="M7" s="34">
        <v>57.1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88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70.5</v>
      </c>
      <c r="AK7" s="116">
        <v>69.2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105.43</v>
      </c>
      <c r="I8" s="60">
        <v>80.8</v>
      </c>
      <c r="J8" s="60">
        <v>75.8</v>
      </c>
      <c r="K8" s="34"/>
      <c r="L8" s="34">
        <v>83.8</v>
      </c>
      <c r="M8" s="34">
        <v>63.6</v>
      </c>
      <c r="N8" s="34">
        <v>57.9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90.5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62.3</v>
      </c>
      <c r="AE8" s="34"/>
      <c r="AF8" s="34">
        <v>73</v>
      </c>
      <c r="AG8" s="34">
        <v>63.1</v>
      </c>
      <c r="AH8" s="34">
        <v>61.5</v>
      </c>
      <c r="AI8" s="34"/>
      <c r="AJ8" s="116">
        <v>82.7</v>
      </c>
      <c r="AK8" s="116">
        <v>70.3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74.1</v>
      </c>
      <c r="F9" s="34">
        <v>76.3</v>
      </c>
      <c r="G9" s="34"/>
      <c r="H9" s="60">
        <v>79.05</v>
      </c>
      <c r="I9" s="60">
        <v>74.1</v>
      </c>
      <c r="J9" s="60">
        <v>76.3</v>
      </c>
      <c r="K9" s="34"/>
      <c r="L9" s="34">
        <v>60.6</v>
      </c>
      <c r="M9" s="34">
        <v>57.1</v>
      </c>
      <c r="N9" s="34">
        <v>58.4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</v>
      </c>
      <c r="AK9" s="116">
        <v>69</v>
      </c>
      <c r="AL9" s="116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76.5</v>
      </c>
      <c r="F10" s="34">
        <v>76.9</v>
      </c>
      <c r="G10" s="34"/>
      <c r="H10" s="60">
        <v>73.92</v>
      </c>
      <c r="I10" s="60">
        <v>76.3</v>
      </c>
      <c r="J10" s="60">
        <v>76.9</v>
      </c>
      <c r="K10" s="34"/>
      <c r="L10" s="34">
        <v>64.4</v>
      </c>
      <c r="M10" s="34">
        <v>59.3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89.1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63.2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</v>
      </c>
      <c r="AK10" s="116">
        <v>69.4</v>
      </c>
      <c r="AL10" s="116">
        <v>69.5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77.3</v>
      </c>
      <c r="G11" s="34"/>
      <c r="H11" s="60">
        <v>76.36</v>
      </c>
      <c r="I11" s="60">
        <v>77.7</v>
      </c>
      <c r="J11" s="60">
        <v>77.4</v>
      </c>
      <c r="K11" s="34"/>
      <c r="L11" s="34">
        <v>68.5</v>
      </c>
      <c r="M11" s="34">
        <v>60.5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88.7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67.4</v>
      </c>
      <c r="AK11" s="116">
        <v>70.1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76.4</v>
      </c>
      <c r="F12" s="34">
        <v>77.8</v>
      </c>
      <c r="G12" s="34"/>
      <c r="H12" s="60">
        <v>71.67</v>
      </c>
      <c r="I12" s="60">
        <v>78.5</v>
      </c>
      <c r="J12" s="60">
        <v>77.9</v>
      </c>
      <c r="K12" s="34"/>
      <c r="L12" s="34">
        <v>62</v>
      </c>
      <c r="M12" s="34">
        <v>59.7</v>
      </c>
      <c r="N12" s="34">
        <v>60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88.1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63.4</v>
      </c>
      <c r="AE12" s="34"/>
      <c r="AF12" s="34">
        <v>59.5</v>
      </c>
      <c r="AG12" s="34">
        <v>63</v>
      </c>
      <c r="AH12" s="34">
        <v>63.5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78.6</v>
      </c>
      <c r="J13" s="60">
        <v>78.3</v>
      </c>
      <c r="K13" s="34"/>
      <c r="L13" s="34">
        <v>60.6</v>
      </c>
      <c r="M13" s="34">
        <v>59.8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88.3</v>
      </c>
      <c r="V13" s="34">
        <v>87.4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67.6</v>
      </c>
      <c r="AK13" s="116">
        <v>71</v>
      </c>
      <c r="AL13" s="116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78.9</v>
      </c>
      <c r="F14" s="34">
        <v>78.4</v>
      </c>
      <c r="G14" s="34"/>
      <c r="H14" s="60">
        <v>79.47</v>
      </c>
      <c r="I14" s="60">
        <v>78.7</v>
      </c>
      <c r="J14" s="60">
        <v>78.5</v>
      </c>
      <c r="K14" s="34"/>
      <c r="L14" s="34">
        <v>71.7</v>
      </c>
      <c r="M14" s="34">
        <v>63</v>
      </c>
      <c r="N14" s="34">
        <v>60.6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86.7</v>
      </c>
      <c r="V14" s="34">
        <v>86.7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</v>
      </c>
      <c r="AK14" s="116">
        <v>71</v>
      </c>
      <c r="AL14" s="116">
        <v>71.1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78.4</v>
      </c>
      <c r="F15" s="39">
        <v>78.7</v>
      </c>
      <c r="G15" s="39">
        <v>7.250144425187768</v>
      </c>
      <c r="H15" s="61">
        <v>74.26</v>
      </c>
      <c r="I15" s="61">
        <v>78.6</v>
      </c>
      <c r="J15" s="61">
        <v>78.5</v>
      </c>
      <c r="K15" s="39">
        <v>8.144796380090485</v>
      </c>
      <c r="L15" s="39">
        <v>47.8</v>
      </c>
      <c r="M15" s="39">
        <v>61.4</v>
      </c>
      <c r="N15" s="39">
        <v>61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86.1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67.4</v>
      </c>
      <c r="AK15" s="115">
        <v>71.6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5.968688845401168</v>
      </c>
      <c r="H16" s="60">
        <v>75.81</v>
      </c>
      <c r="I16" s="60">
        <v>76.8</v>
      </c>
      <c r="J16" s="60">
        <v>78.5</v>
      </c>
      <c r="K16" s="68">
        <v>10.722100656455138</v>
      </c>
      <c r="L16" s="34">
        <v>50.6</v>
      </c>
      <c r="M16" s="34">
        <v>60.8</v>
      </c>
      <c r="N16" s="34">
        <v>61.6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</v>
      </c>
      <c r="AK16" s="116">
        <v>69.8</v>
      </c>
      <c r="AL16" s="116">
        <v>71.8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6.249145357582398</v>
      </c>
      <c r="H17" s="60">
        <v>77.7</v>
      </c>
      <c r="I17" s="60">
        <v>78.8</v>
      </c>
      <c r="J17" s="60">
        <v>78.7</v>
      </c>
      <c r="K17" s="68">
        <v>8.219178082191773</v>
      </c>
      <c r="L17" s="34">
        <v>55.3</v>
      </c>
      <c r="M17" s="34">
        <v>62.1</v>
      </c>
      <c r="N17" s="34">
        <v>62.4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84.8</v>
      </c>
      <c r="V17" s="34">
        <v>85.1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</v>
      </c>
      <c r="AK17" s="116">
        <v>72.5</v>
      </c>
      <c r="AL17" s="116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6.4</v>
      </c>
      <c r="D18" s="34">
        <v>76.2</v>
      </c>
      <c r="E18" s="34">
        <v>78.6</v>
      </c>
      <c r="F18" s="34">
        <v>79.5</v>
      </c>
      <c r="G18" s="68">
        <v>6.542583192329386</v>
      </c>
      <c r="H18" s="60">
        <v>75.56</v>
      </c>
      <c r="I18" s="60">
        <v>79.1</v>
      </c>
      <c r="J18" s="60">
        <v>78.9</v>
      </c>
      <c r="K18" s="68">
        <v>11.13490364025695</v>
      </c>
      <c r="L18" s="34">
        <v>51.9</v>
      </c>
      <c r="M18" s="34">
        <v>63</v>
      </c>
      <c r="N18" s="34">
        <v>63.4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84.4</v>
      </c>
      <c r="V18" s="34">
        <v>84.6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66.4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70.4</v>
      </c>
      <c r="AK18" s="116">
        <v>72</v>
      </c>
      <c r="AL18" s="116">
        <v>72.4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8.85687608376684</v>
      </c>
      <c r="H19" s="60">
        <v>81.61</v>
      </c>
      <c r="I19" s="60">
        <v>79.4</v>
      </c>
      <c r="J19" s="60">
        <v>79.2</v>
      </c>
      <c r="K19" s="68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</v>
      </c>
      <c r="AK19" s="116">
        <v>72.7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-1.0054064308071728</v>
      </c>
      <c r="H20" s="60">
        <v>104.37</v>
      </c>
      <c r="I20" s="60">
        <v>85.2</v>
      </c>
      <c r="J20" s="60">
        <v>79.6</v>
      </c>
      <c r="K20" s="68">
        <v>-0.4773269689737369</v>
      </c>
      <c r="L20" s="34">
        <v>83.4</v>
      </c>
      <c r="M20" s="34">
        <v>68.6</v>
      </c>
      <c r="N20" s="34">
        <v>65.1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82.7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79.3</v>
      </c>
      <c r="F21" s="34">
        <v>80.2</v>
      </c>
      <c r="G21" s="68">
        <v>9.120809614168259</v>
      </c>
      <c r="H21" s="60">
        <v>86.26</v>
      </c>
      <c r="I21" s="60">
        <v>79.3</v>
      </c>
      <c r="J21" s="60">
        <v>80.1</v>
      </c>
      <c r="K21" s="68">
        <v>15.841584158415845</v>
      </c>
      <c r="L21" s="34">
        <v>70.2</v>
      </c>
      <c r="M21" s="34">
        <v>65.3</v>
      </c>
      <c r="N21" s="34">
        <v>65.8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68.3</v>
      </c>
      <c r="AI21" s="116">
        <v>7.4</v>
      </c>
      <c r="AJ21" s="116">
        <v>81.3</v>
      </c>
      <c r="AK21" s="116">
        <v>72.9</v>
      </c>
      <c r="AL21" s="116">
        <v>73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8.95562770562771</v>
      </c>
      <c r="H22" s="60">
        <v>80.54</v>
      </c>
      <c r="I22" s="60">
        <v>80.2</v>
      </c>
      <c r="J22" s="60">
        <v>80.5</v>
      </c>
      <c r="K22" s="68">
        <v>17.857142857142854</v>
      </c>
      <c r="L22" s="34">
        <v>75.9</v>
      </c>
      <c r="M22" s="34">
        <v>66.1</v>
      </c>
      <c r="N22" s="34">
        <v>66.4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82.7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73.3</v>
      </c>
      <c r="AK22" s="116">
        <v>73.4</v>
      </c>
      <c r="AL22" s="116">
        <v>73.4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-1.1000523834468352</v>
      </c>
      <c r="H23" s="60">
        <v>75.52</v>
      </c>
      <c r="I23" s="60">
        <v>81</v>
      </c>
      <c r="J23" s="60">
        <v>81</v>
      </c>
      <c r="K23" s="68">
        <v>1.167883211678828</v>
      </c>
      <c r="L23" s="34">
        <v>69.3</v>
      </c>
      <c r="M23" s="34">
        <v>66.3</v>
      </c>
      <c r="N23" s="34">
        <v>66.9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83.1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69.1</v>
      </c>
      <c r="AK23" s="116">
        <v>73.7</v>
      </c>
      <c r="AL23" s="116">
        <v>73.9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7.241523650062784</v>
      </c>
      <c r="H24" s="60">
        <v>76.86</v>
      </c>
      <c r="I24" s="60">
        <v>82.4</v>
      </c>
      <c r="J24" s="60">
        <v>81.5</v>
      </c>
      <c r="K24" s="68">
        <v>14.193548387096769</v>
      </c>
      <c r="L24" s="34">
        <v>70.8</v>
      </c>
      <c r="M24" s="34">
        <v>66.5</v>
      </c>
      <c r="N24" s="34">
        <v>67.5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70.6</v>
      </c>
      <c r="AH24" s="34">
        <v>70.1</v>
      </c>
      <c r="AI24" s="116">
        <v>8.2</v>
      </c>
      <c r="AJ24" s="116">
        <v>71.3</v>
      </c>
      <c r="AK24" s="116">
        <v>74.8</v>
      </c>
      <c r="AL24" s="116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83.2</v>
      </c>
      <c r="F25" s="34">
        <v>81.8</v>
      </c>
      <c r="G25" s="68">
        <v>6.997245179063379</v>
      </c>
      <c r="H25" s="60">
        <v>77.68</v>
      </c>
      <c r="I25" s="60">
        <v>81.7</v>
      </c>
      <c r="J25" s="60">
        <v>81.9</v>
      </c>
      <c r="K25" s="68">
        <v>22.11221122112211</v>
      </c>
      <c r="L25" s="34">
        <v>74</v>
      </c>
      <c r="M25" s="34">
        <v>69.6</v>
      </c>
      <c r="N25" s="34">
        <v>68.2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83.7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72.4</v>
      </c>
      <c r="AK25" s="116">
        <v>75.2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80.2</v>
      </c>
      <c r="F26" s="34">
        <v>82.1</v>
      </c>
      <c r="G26" s="68">
        <v>-0.5662514156285426</v>
      </c>
      <c r="H26" s="60">
        <v>79.02</v>
      </c>
      <c r="I26" s="60">
        <v>81.3</v>
      </c>
      <c r="J26" s="60">
        <v>82.3</v>
      </c>
      <c r="K26" s="68">
        <v>3.3472803347280213</v>
      </c>
      <c r="L26" s="34">
        <v>74.1</v>
      </c>
      <c r="M26" s="34">
        <v>69.6</v>
      </c>
      <c r="N26" s="34">
        <v>68.7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82.9</v>
      </c>
      <c r="V26" s="34">
        <v>83.5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75.5</v>
      </c>
      <c r="AK26" s="116">
        <v>75.3</v>
      </c>
      <c r="AL26" s="116">
        <v>75.5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83.9</v>
      </c>
      <c r="F27" s="39">
        <v>82.3</v>
      </c>
      <c r="G27" s="39">
        <v>10.705628871532436</v>
      </c>
      <c r="H27" s="61">
        <v>82.21</v>
      </c>
      <c r="I27" s="61">
        <v>83.5</v>
      </c>
      <c r="J27" s="61">
        <v>82.5</v>
      </c>
      <c r="K27" s="39">
        <v>19.246861924686197</v>
      </c>
      <c r="L27" s="39">
        <v>57</v>
      </c>
      <c r="M27" s="39">
        <v>68.3</v>
      </c>
      <c r="N27" s="39">
        <v>69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</v>
      </c>
      <c r="V27" s="39">
        <v>83.3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72</v>
      </c>
      <c r="AK27" s="115">
        <v>75.8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4.735523018071499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69.1</v>
      </c>
      <c r="N28" s="34">
        <v>69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90.5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72.2</v>
      </c>
      <c r="AK28" s="116">
        <v>76.5</v>
      </c>
      <c r="AL28" s="116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80.9</v>
      </c>
      <c r="F29" s="34">
        <v>82.6</v>
      </c>
      <c r="G29" s="68">
        <v>0.5791505791505828</v>
      </c>
      <c r="H29" s="60">
        <v>78.15</v>
      </c>
      <c r="I29" s="60">
        <v>81.8</v>
      </c>
      <c r="J29" s="60">
        <v>83.3</v>
      </c>
      <c r="K29" s="68">
        <v>5.063291139240515</v>
      </c>
      <c r="L29" s="34">
        <v>58.1</v>
      </c>
      <c r="M29" s="34">
        <v>69</v>
      </c>
      <c r="N29" s="34">
        <v>69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78.6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</v>
      </c>
      <c r="AK29" s="116">
        <v>76.4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7.05399682371625</v>
      </c>
      <c r="H30" s="60">
        <v>80.89</v>
      </c>
      <c r="I30" s="60">
        <v>84.4</v>
      </c>
      <c r="J30" s="60">
        <v>84</v>
      </c>
      <c r="K30" s="68">
        <v>11.560693641618498</v>
      </c>
      <c r="L30" s="34">
        <v>57.9</v>
      </c>
      <c r="M30" s="34">
        <v>69.3</v>
      </c>
      <c r="N30" s="34">
        <v>69.3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81.6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</v>
      </c>
      <c r="AK30" s="116">
        <v>77.8</v>
      </c>
      <c r="AL30" s="116">
        <v>77.5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83.4</v>
      </c>
      <c r="G31" s="68">
        <v>5.232201936037246</v>
      </c>
      <c r="H31" s="60">
        <v>85.88</v>
      </c>
      <c r="I31" s="60">
        <v>84</v>
      </c>
      <c r="J31" s="60">
        <v>84.9</v>
      </c>
      <c r="K31" s="68">
        <v>8.201892744479489</v>
      </c>
      <c r="L31" s="34">
        <v>68.6</v>
      </c>
      <c r="M31" s="34">
        <v>69.7</v>
      </c>
      <c r="N31" s="34">
        <v>70.1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81.6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79.8</v>
      </c>
      <c r="AK31" s="116">
        <v>78.1</v>
      </c>
      <c r="AL31" s="116">
        <v>78.1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0.7952476765354013</v>
      </c>
      <c r="H32" s="60">
        <v>105.2</v>
      </c>
      <c r="I32" s="60">
        <v>85.9</v>
      </c>
      <c r="J32" s="60">
        <v>85.6</v>
      </c>
      <c r="K32" s="68">
        <v>-2.637889688249404</v>
      </c>
      <c r="L32" s="34">
        <v>81.2</v>
      </c>
      <c r="M32" s="34">
        <v>67.3</v>
      </c>
      <c r="N32" s="34">
        <v>71.2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81.6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90.3</v>
      </c>
      <c r="AK32" s="116">
        <v>78.4</v>
      </c>
      <c r="AL32" s="116">
        <v>78.6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85.6</v>
      </c>
      <c r="F33" s="34">
        <v>84.6</v>
      </c>
      <c r="G33" s="68">
        <v>11.094365870623687</v>
      </c>
      <c r="H33" s="60">
        <v>95.83</v>
      </c>
      <c r="I33" s="60">
        <v>87.6</v>
      </c>
      <c r="J33" s="60">
        <v>86.2</v>
      </c>
      <c r="K33" s="68">
        <v>14.957264957264957</v>
      </c>
      <c r="L33" s="34">
        <v>80.7</v>
      </c>
      <c r="M33" s="34">
        <v>73.9</v>
      </c>
      <c r="N33" s="34">
        <v>72.6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75.3</v>
      </c>
      <c r="AH33" s="34">
        <v>75.2</v>
      </c>
      <c r="AI33" s="116">
        <v>8.7</v>
      </c>
      <c r="AJ33" s="116">
        <v>88.4</v>
      </c>
      <c r="AK33" s="116">
        <v>79.5</v>
      </c>
      <c r="AL33" s="116">
        <v>79.2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85</v>
      </c>
      <c r="G34" s="68">
        <v>6.481251552023837</v>
      </c>
      <c r="H34" s="60">
        <v>85.76</v>
      </c>
      <c r="I34" s="60">
        <v>86.9</v>
      </c>
      <c r="J34" s="60">
        <v>86.5</v>
      </c>
      <c r="K34" s="68">
        <v>9.617918313570483</v>
      </c>
      <c r="L34" s="34">
        <v>83.2</v>
      </c>
      <c r="M34" s="34">
        <v>74.2</v>
      </c>
      <c r="N34" s="34">
        <v>73.8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81.9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</v>
      </c>
      <c r="AK34" s="116">
        <v>79.4</v>
      </c>
      <c r="AL34" s="116">
        <v>79.6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84.9</v>
      </c>
      <c r="F35" s="34">
        <v>85.2</v>
      </c>
      <c r="G35" s="68">
        <v>7.640360169491539</v>
      </c>
      <c r="H35" s="60">
        <v>81.29</v>
      </c>
      <c r="I35" s="60">
        <v>86.1</v>
      </c>
      <c r="J35" s="60">
        <v>86.6</v>
      </c>
      <c r="K35" s="68">
        <v>13.27561327561328</v>
      </c>
      <c r="L35" s="34">
        <v>78.5</v>
      </c>
      <c r="M35" s="34">
        <v>74.7</v>
      </c>
      <c r="N35" s="34">
        <v>74.7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</v>
      </c>
      <c r="V35" s="34">
        <v>82.3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76.2</v>
      </c>
      <c r="AK35" s="116">
        <v>80.4</v>
      </c>
      <c r="AL35" s="116">
        <v>80.1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85.4</v>
      </c>
      <c r="G36" s="68">
        <v>8.56102003642987</v>
      </c>
      <c r="H36" s="60">
        <v>83.44</v>
      </c>
      <c r="I36" s="60">
        <v>85.9</v>
      </c>
      <c r="J36" s="60">
        <v>86.8</v>
      </c>
      <c r="K36" s="68">
        <v>21.89265536723164</v>
      </c>
      <c r="L36" s="34">
        <v>86.3</v>
      </c>
      <c r="M36" s="34">
        <v>76.6</v>
      </c>
      <c r="N36" s="34">
        <v>75.2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82.6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80.9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77.7</v>
      </c>
      <c r="AK36" s="116">
        <v>80.5</v>
      </c>
      <c r="AL36" s="116">
        <v>80.5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84.8</v>
      </c>
      <c r="F37" s="34">
        <v>85.7</v>
      </c>
      <c r="G37" s="68">
        <v>0.9912461380020545</v>
      </c>
      <c r="H37" s="60">
        <v>78.45</v>
      </c>
      <c r="I37" s="60">
        <v>87.4</v>
      </c>
      <c r="J37" s="60">
        <v>87.2</v>
      </c>
      <c r="K37" s="68">
        <v>0.40540540540540154</v>
      </c>
      <c r="L37" s="34">
        <v>74.3</v>
      </c>
      <c r="M37" s="34">
        <v>75.4</v>
      </c>
      <c r="N37" s="34">
        <v>75.7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80.4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75.9</v>
      </c>
      <c r="AK37" s="116">
        <v>80.8</v>
      </c>
      <c r="AL37" s="116">
        <v>81.2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84.8</v>
      </c>
      <c r="F38" s="34">
        <v>86.2</v>
      </c>
      <c r="G38" s="68">
        <v>8.314350797266524</v>
      </c>
      <c r="H38" s="60">
        <v>85.59</v>
      </c>
      <c r="I38" s="60">
        <v>86</v>
      </c>
      <c r="J38" s="60">
        <v>87.9</v>
      </c>
      <c r="K38" s="68">
        <v>8.097165991902834</v>
      </c>
      <c r="L38" s="34">
        <v>80.1</v>
      </c>
      <c r="M38" s="34">
        <v>74.4</v>
      </c>
      <c r="N38" s="34">
        <v>76.2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82.8</v>
      </c>
      <c r="V38" s="34">
        <v>83.4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77.9</v>
      </c>
      <c r="AH38" s="34">
        <v>78.1</v>
      </c>
      <c r="AI38" s="116">
        <v>11.4</v>
      </c>
      <c r="AJ38" s="116">
        <v>84.1</v>
      </c>
      <c r="AK38" s="116">
        <v>82.3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86.9</v>
      </c>
      <c r="G39" s="39">
        <v>4.975063860844184</v>
      </c>
      <c r="H39" s="61">
        <v>86.3</v>
      </c>
      <c r="I39" s="61">
        <v>88.9</v>
      </c>
      <c r="J39" s="61">
        <v>88.9</v>
      </c>
      <c r="K39" s="39">
        <v>11.929824561403505</v>
      </c>
      <c r="L39" s="39">
        <v>63.8</v>
      </c>
      <c r="M39" s="39">
        <v>76.3</v>
      </c>
      <c r="N39" s="39">
        <v>77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84.7</v>
      </c>
      <c r="V39" s="39">
        <v>83.9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82.8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82.8</v>
      </c>
      <c r="AL39" s="115">
        <v>83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88</v>
      </c>
      <c r="F40" s="34">
        <v>87.6</v>
      </c>
      <c r="G40" s="68">
        <v>7.6952141057934496</v>
      </c>
      <c r="H40" s="60">
        <v>85.51</v>
      </c>
      <c r="I40" s="60">
        <v>89.9</v>
      </c>
      <c r="J40" s="60">
        <v>89.6</v>
      </c>
      <c r="K40" s="68">
        <v>14.928057553956828</v>
      </c>
      <c r="L40" s="34">
        <v>63.9</v>
      </c>
      <c r="M40" s="34">
        <v>79.2</v>
      </c>
      <c r="N40" s="34">
        <v>77.9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</v>
      </c>
      <c r="V40" s="34">
        <v>84.3</v>
      </c>
      <c r="W40" s="34">
        <v>3.2</v>
      </c>
      <c r="X40" s="34">
        <v>88.9</v>
      </c>
      <c r="Y40" s="34">
        <v>93.5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79.3</v>
      </c>
      <c r="AK40" s="116">
        <v>84.2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8.5</v>
      </c>
      <c r="D41" s="34">
        <v>85.5</v>
      </c>
      <c r="E41" s="34">
        <v>87.2</v>
      </c>
      <c r="F41" s="34">
        <v>88.1</v>
      </c>
      <c r="G41" s="68">
        <v>12.476007677543185</v>
      </c>
      <c r="H41" s="60">
        <v>87.9</v>
      </c>
      <c r="I41" s="60">
        <v>91.2</v>
      </c>
      <c r="J41" s="60">
        <v>90.1</v>
      </c>
      <c r="K41" s="68">
        <v>15.318416523235797</v>
      </c>
      <c r="L41" s="34">
        <v>67</v>
      </c>
      <c r="M41" s="34">
        <v>79.1</v>
      </c>
      <c r="N41" s="34">
        <v>78.9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79.9</v>
      </c>
      <c r="V41" s="34">
        <v>84.7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</v>
      </c>
      <c r="AK41" s="116">
        <v>84.6</v>
      </c>
      <c r="AL41" s="116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11.571269625417232</v>
      </c>
      <c r="H42" s="60">
        <v>90.25</v>
      </c>
      <c r="I42" s="60">
        <v>93.9</v>
      </c>
      <c r="J42" s="60">
        <v>90.2</v>
      </c>
      <c r="K42" s="68">
        <v>24.69775474956823</v>
      </c>
      <c r="L42" s="34">
        <v>72.2</v>
      </c>
      <c r="M42" s="34">
        <v>84.9</v>
      </c>
      <c r="N42" s="34">
        <v>79.7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88</v>
      </c>
      <c r="V42" s="34">
        <v>85.1</v>
      </c>
      <c r="W42" s="34">
        <v>3</v>
      </c>
      <c r="X42" s="34">
        <v>90.6</v>
      </c>
      <c r="Y42" s="34">
        <v>93.1</v>
      </c>
      <c r="Z42" s="34">
        <v>92.6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</v>
      </c>
      <c r="AK42" s="116">
        <v>87.4</v>
      </c>
      <c r="AL42" s="116">
        <v>85.3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3.726129482999538</v>
      </c>
      <c r="H43" s="60">
        <v>89.08</v>
      </c>
      <c r="I43" s="60">
        <v>88.7</v>
      </c>
      <c r="J43" s="60">
        <v>90.1</v>
      </c>
      <c r="K43" s="68">
        <v>7.142857142857152</v>
      </c>
      <c r="L43" s="34">
        <v>73.5</v>
      </c>
      <c r="M43" s="34">
        <v>75.8</v>
      </c>
      <c r="N43" s="34">
        <v>80.3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86.2</v>
      </c>
      <c r="V43" s="34">
        <v>85.6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</v>
      </c>
      <c r="AH43" s="34">
        <v>81.9</v>
      </c>
      <c r="AI43" s="116">
        <v>8.5</v>
      </c>
      <c r="AJ43" s="116">
        <v>86.5</v>
      </c>
      <c r="AK43" s="116">
        <v>85.6</v>
      </c>
      <c r="AL43" s="116">
        <v>86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88.4</v>
      </c>
      <c r="F44" s="34">
        <v>88.9</v>
      </c>
      <c r="G44" s="68">
        <v>4.819391634980982</v>
      </c>
      <c r="H44" s="60">
        <v>110.27</v>
      </c>
      <c r="I44" s="60">
        <v>89</v>
      </c>
      <c r="J44" s="60">
        <v>90</v>
      </c>
      <c r="K44" s="68">
        <v>11.576354679802945</v>
      </c>
      <c r="L44" s="34">
        <v>90.6</v>
      </c>
      <c r="M44" s="34">
        <v>74.5</v>
      </c>
      <c r="N44" s="34">
        <v>80.8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83</v>
      </c>
      <c r="V44" s="34">
        <v>86.2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86.5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101.1</v>
      </c>
      <c r="AK44" s="116">
        <v>86.8</v>
      </c>
      <c r="AL44" s="116">
        <v>86.7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93.1</v>
      </c>
      <c r="F45" s="34">
        <v>89.2</v>
      </c>
      <c r="G45" s="68">
        <v>12.929145361577795</v>
      </c>
      <c r="H45" s="60">
        <v>108.22</v>
      </c>
      <c r="I45" s="60">
        <v>94.8</v>
      </c>
      <c r="J45" s="60">
        <v>90</v>
      </c>
      <c r="K45" s="68">
        <v>24.03965303593555</v>
      </c>
      <c r="L45" s="34">
        <v>100.1</v>
      </c>
      <c r="M45" s="34">
        <v>85.7</v>
      </c>
      <c r="N45" s="34">
        <v>81.4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88.1</v>
      </c>
      <c r="V45" s="34">
        <v>86.9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98.8</v>
      </c>
      <c r="AK45" s="116">
        <v>87.6</v>
      </c>
      <c r="AL45" s="116">
        <v>87.4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88.9</v>
      </c>
      <c r="F46" s="34">
        <v>89.6</v>
      </c>
      <c r="G46" s="68">
        <v>0.1865671641791005</v>
      </c>
      <c r="H46" s="60">
        <v>85.92</v>
      </c>
      <c r="I46" s="60">
        <v>90.8</v>
      </c>
      <c r="J46" s="60">
        <v>90.3</v>
      </c>
      <c r="K46" s="68">
        <v>3.8461538461538494</v>
      </c>
      <c r="L46" s="34">
        <v>86.4</v>
      </c>
      <c r="M46" s="34">
        <v>82.6</v>
      </c>
      <c r="N46" s="34">
        <v>82.3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87.6</v>
      </c>
      <c r="W46" s="34">
        <v>2.4</v>
      </c>
      <c r="X46" s="34">
        <v>92.6</v>
      </c>
      <c r="Y46" s="34">
        <v>92.8</v>
      </c>
      <c r="Z46" s="34">
        <v>93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</v>
      </c>
      <c r="AI46" s="116">
        <v>9.7</v>
      </c>
      <c r="AJ46" s="116">
        <v>86.5</v>
      </c>
      <c r="AK46" s="116">
        <v>88.1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90.5</v>
      </c>
      <c r="F47" s="34">
        <v>90.2</v>
      </c>
      <c r="G47" s="68">
        <v>5.794070611391307</v>
      </c>
      <c r="H47" s="60">
        <v>86</v>
      </c>
      <c r="I47" s="60">
        <v>90.6</v>
      </c>
      <c r="J47" s="60">
        <v>90.6</v>
      </c>
      <c r="K47" s="68">
        <v>11.210191082802544</v>
      </c>
      <c r="L47" s="34">
        <v>87.3</v>
      </c>
      <c r="M47" s="34">
        <v>83</v>
      </c>
      <c r="N47" s="34">
        <v>83.4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88.5</v>
      </c>
      <c r="V47" s="34">
        <v>88.4</v>
      </c>
      <c r="W47" s="34">
        <v>2.8</v>
      </c>
      <c r="X47" s="34">
        <v>88.3</v>
      </c>
      <c r="Y47" s="34">
        <v>94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84.5</v>
      </c>
      <c r="AK47" s="116">
        <v>88.4</v>
      </c>
      <c r="AL47" s="116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90.7</v>
      </c>
      <c r="G48" s="68">
        <v>4.446308724832225</v>
      </c>
      <c r="H48" s="60">
        <v>87.15</v>
      </c>
      <c r="I48" s="60">
        <v>90.7</v>
      </c>
      <c r="J48" s="60">
        <v>91.1</v>
      </c>
      <c r="K48" s="68">
        <v>9.84936268829664</v>
      </c>
      <c r="L48" s="34">
        <v>94.8</v>
      </c>
      <c r="M48" s="34">
        <v>84.7</v>
      </c>
      <c r="N48" s="34">
        <v>84.6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89.5</v>
      </c>
      <c r="V48" s="34">
        <v>89.1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85.3</v>
      </c>
      <c r="AH48" s="34">
        <v>85.4</v>
      </c>
      <c r="AI48" s="116">
        <v>10.5</v>
      </c>
      <c r="AJ48" s="116">
        <v>85.8</v>
      </c>
      <c r="AK48" s="116">
        <v>89.6</v>
      </c>
      <c r="AL48" s="116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6.5</v>
      </c>
      <c r="D49" s="34">
        <v>85.1</v>
      </c>
      <c r="E49" s="34">
        <v>90.5</v>
      </c>
      <c r="F49" s="34">
        <v>91.1</v>
      </c>
      <c r="G49" s="68">
        <v>5.111536010197566</v>
      </c>
      <c r="H49" s="60">
        <v>82.46</v>
      </c>
      <c r="I49" s="60">
        <v>91.9</v>
      </c>
      <c r="J49" s="60">
        <v>91.5</v>
      </c>
      <c r="K49" s="68">
        <v>11.843876177658139</v>
      </c>
      <c r="L49" s="34">
        <v>83.1</v>
      </c>
      <c r="M49" s="34">
        <v>85.4</v>
      </c>
      <c r="N49" s="34">
        <v>85.6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88.9</v>
      </c>
      <c r="V49" s="34">
        <v>89.6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87.7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92.9</v>
      </c>
      <c r="F50" s="34">
        <v>91.5</v>
      </c>
      <c r="G50" s="68">
        <v>14.382521322584415</v>
      </c>
      <c r="H50" s="60">
        <v>97.9</v>
      </c>
      <c r="I50" s="60">
        <v>97.4</v>
      </c>
      <c r="J50" s="60">
        <v>91.8</v>
      </c>
      <c r="K50" s="68">
        <v>20.59925093632959</v>
      </c>
      <c r="L50" s="34">
        <v>96.6</v>
      </c>
      <c r="M50" s="34">
        <v>89.6</v>
      </c>
      <c r="N50" s="34">
        <v>86.3</v>
      </c>
      <c r="O50" s="34">
        <v>9</v>
      </c>
      <c r="P50" s="34">
        <v>94.5</v>
      </c>
      <c r="Q50" s="34">
        <v>90.9</v>
      </c>
      <c r="R50" s="34">
        <v>90.6</v>
      </c>
      <c r="S50" s="34">
        <v>10</v>
      </c>
      <c r="T50" s="34">
        <v>89.5</v>
      </c>
      <c r="U50" s="34">
        <v>91.4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90.2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93.5</v>
      </c>
      <c r="AK50" s="116">
        <v>91.8</v>
      </c>
      <c r="AL50" s="116">
        <v>90.3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90.7</v>
      </c>
      <c r="F51" s="39">
        <v>91.8</v>
      </c>
      <c r="G51" s="39">
        <v>-3.2213209733487846</v>
      </c>
      <c r="H51" s="61">
        <v>83.52</v>
      </c>
      <c r="I51" s="61">
        <v>88.4</v>
      </c>
      <c r="J51" s="61">
        <v>92.1</v>
      </c>
      <c r="K51" s="39">
        <v>5.956112852664573</v>
      </c>
      <c r="L51" s="39">
        <v>67.6</v>
      </c>
      <c r="M51" s="39">
        <v>82.2</v>
      </c>
      <c r="N51" s="39">
        <v>86.8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89.7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</v>
      </c>
      <c r="AL51" s="115">
        <v>90.6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91.6</v>
      </c>
      <c r="F52" s="34">
        <v>92</v>
      </c>
      <c r="G52" s="68">
        <v>2.4090749619927356</v>
      </c>
      <c r="H52" s="60">
        <v>87.57</v>
      </c>
      <c r="I52" s="60">
        <v>92.1</v>
      </c>
      <c r="J52" s="60">
        <v>92.4</v>
      </c>
      <c r="K52" s="68">
        <v>10.015649452269168</v>
      </c>
      <c r="L52" s="34">
        <v>70.3</v>
      </c>
      <c r="M52" s="34">
        <v>86.3</v>
      </c>
      <c r="N52" s="34">
        <v>87.1</v>
      </c>
      <c r="O52" s="34">
        <v>6.5</v>
      </c>
      <c r="P52" s="34">
        <v>88.7</v>
      </c>
      <c r="Q52" s="34">
        <v>91.6</v>
      </c>
      <c r="R52" s="34">
        <v>91.8</v>
      </c>
      <c r="S52" s="34">
        <v>6.5</v>
      </c>
      <c r="T52" s="34">
        <v>88.7</v>
      </c>
      <c r="U52" s="34">
        <v>89.6</v>
      </c>
      <c r="V52" s="34">
        <v>90.1</v>
      </c>
      <c r="W52" s="34">
        <v>1.3</v>
      </c>
      <c r="X52" s="34">
        <v>90.1</v>
      </c>
      <c r="Y52" s="34">
        <v>94.9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85.5</v>
      </c>
      <c r="AK52" s="117">
        <v>90.8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92.3</v>
      </c>
      <c r="G53" s="68">
        <v>5.893060295790662</v>
      </c>
      <c r="H53" s="60">
        <v>93.08</v>
      </c>
      <c r="I53" s="60">
        <v>93.8</v>
      </c>
      <c r="J53" s="60">
        <v>92.6</v>
      </c>
      <c r="K53" s="68">
        <v>14.328358208955216</v>
      </c>
      <c r="L53" s="34">
        <v>76.6</v>
      </c>
      <c r="M53" s="34">
        <v>88.1</v>
      </c>
      <c r="N53" s="34">
        <v>87.3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89.7</v>
      </c>
      <c r="V53" s="34">
        <v>90.3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92.3</v>
      </c>
      <c r="AD53" s="34">
        <v>92</v>
      </c>
      <c r="AE53" s="34">
        <v>11.3</v>
      </c>
      <c r="AF53" s="34">
        <v>85.4</v>
      </c>
      <c r="AG53" s="34">
        <v>89.6</v>
      </c>
      <c r="AH53" s="34">
        <v>89.1</v>
      </c>
      <c r="AI53" s="116">
        <v>11.1</v>
      </c>
      <c r="AJ53" s="116">
        <v>90.9</v>
      </c>
      <c r="AK53" s="116">
        <v>92</v>
      </c>
      <c r="AL53" s="116">
        <v>91.4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93.6</v>
      </c>
      <c r="F54" s="34">
        <v>92.5</v>
      </c>
      <c r="G54" s="68">
        <v>0.5872576177285331</v>
      </c>
      <c r="H54" s="60">
        <v>90.78</v>
      </c>
      <c r="I54" s="60">
        <v>91.4</v>
      </c>
      <c r="J54" s="60">
        <v>92.8</v>
      </c>
      <c r="K54" s="68">
        <v>9.141274238227139</v>
      </c>
      <c r="L54" s="34">
        <v>78.8</v>
      </c>
      <c r="M54" s="34">
        <v>86.8</v>
      </c>
      <c r="N54" s="34">
        <v>87.4</v>
      </c>
      <c r="O54" s="34">
        <v>7.4</v>
      </c>
      <c r="P54" s="34">
        <v>90.5</v>
      </c>
      <c r="Q54" s="34">
        <v>93.4</v>
      </c>
      <c r="R54" s="34">
        <v>93</v>
      </c>
      <c r="S54" s="34">
        <v>10</v>
      </c>
      <c r="T54" s="34">
        <v>98.3</v>
      </c>
      <c r="U54" s="34">
        <v>95.9</v>
      </c>
      <c r="V54" s="34">
        <v>90.7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91.4</v>
      </c>
      <c r="AL54" s="116">
        <v>91.7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</v>
      </c>
      <c r="F55" s="34">
        <v>92.7</v>
      </c>
      <c r="G55" s="68">
        <v>2.3125280646609814</v>
      </c>
      <c r="H55" s="60">
        <v>91.14</v>
      </c>
      <c r="I55" s="60">
        <v>94.3</v>
      </c>
      <c r="J55" s="60">
        <v>93.1</v>
      </c>
      <c r="K55" s="68">
        <v>10.34013605442176</v>
      </c>
      <c r="L55" s="34">
        <v>81.1</v>
      </c>
      <c r="M55" s="34">
        <v>88.5</v>
      </c>
      <c r="N55" s="34">
        <v>87.7</v>
      </c>
      <c r="O55" s="34">
        <v>6.8</v>
      </c>
      <c r="P55" s="34">
        <v>95.3</v>
      </c>
      <c r="Q55" s="34">
        <v>93.1</v>
      </c>
      <c r="R55" s="34">
        <v>93.5</v>
      </c>
      <c r="S55" s="34">
        <v>4.2</v>
      </c>
      <c r="T55" s="34">
        <v>93.4</v>
      </c>
      <c r="U55" s="34">
        <v>90.6</v>
      </c>
      <c r="V55" s="34">
        <v>91.2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89.9</v>
      </c>
      <c r="AI55" s="116">
        <v>6.3</v>
      </c>
      <c r="AJ55" s="116">
        <v>92</v>
      </c>
      <c r="AK55" s="116">
        <v>92.4</v>
      </c>
      <c r="AL55" s="116">
        <v>92.1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92.8</v>
      </c>
      <c r="F56" s="34">
        <v>93</v>
      </c>
      <c r="G56" s="68">
        <v>2.956379795048522</v>
      </c>
      <c r="H56" s="60">
        <v>113.53</v>
      </c>
      <c r="I56" s="60">
        <v>91.2</v>
      </c>
      <c r="J56" s="60">
        <v>93.3</v>
      </c>
      <c r="K56" s="68">
        <v>15.231788079470213</v>
      </c>
      <c r="L56" s="34">
        <v>104.4</v>
      </c>
      <c r="M56" s="34">
        <v>85.2</v>
      </c>
      <c r="N56" s="34">
        <v>88.2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93.7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92.8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108.2</v>
      </c>
      <c r="AK56" s="116">
        <v>91.9</v>
      </c>
      <c r="AL56" s="116">
        <v>92.6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97.8</v>
      </c>
      <c r="F57" s="34">
        <v>93.4</v>
      </c>
      <c r="G57" s="68">
        <v>2.171502494917755</v>
      </c>
      <c r="H57" s="60">
        <v>110.57</v>
      </c>
      <c r="I57" s="60">
        <v>97.4</v>
      </c>
      <c r="J57" s="60">
        <v>93.6</v>
      </c>
      <c r="K57" s="68">
        <v>11.388611388611395</v>
      </c>
      <c r="L57" s="34">
        <v>111.5</v>
      </c>
      <c r="M57" s="34">
        <v>94.9</v>
      </c>
      <c r="N57" s="34">
        <v>88.7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90.6</v>
      </c>
      <c r="V57" s="34">
        <v>92.2</v>
      </c>
      <c r="W57" s="34">
        <v>4.5</v>
      </c>
      <c r="X57" s="34">
        <v>122.2</v>
      </c>
      <c r="Y57" s="34">
        <v>96.9</v>
      </c>
      <c r="Z57" s="34">
        <v>95.4</v>
      </c>
      <c r="AA57" s="34">
        <v>8.4</v>
      </c>
      <c r="AB57" s="34">
        <v>104.3</v>
      </c>
      <c r="AC57" s="34">
        <v>96</v>
      </c>
      <c r="AD57" s="34">
        <v>92.8</v>
      </c>
      <c r="AE57" s="34">
        <v>10.5</v>
      </c>
      <c r="AF57" s="34">
        <v>97.2</v>
      </c>
      <c r="AG57" s="34">
        <v>92.2</v>
      </c>
      <c r="AH57" s="34">
        <v>91.1</v>
      </c>
      <c r="AI57" s="116">
        <v>5.7</v>
      </c>
      <c r="AJ57" s="116">
        <v>104.4</v>
      </c>
      <c r="AK57" s="116">
        <v>93.3</v>
      </c>
      <c r="AL57" s="116">
        <v>93.1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93.2</v>
      </c>
      <c r="F58" s="34">
        <v>93.8</v>
      </c>
      <c r="G58" s="68">
        <v>3.8989757914338856</v>
      </c>
      <c r="H58" s="60">
        <v>89.27</v>
      </c>
      <c r="I58" s="60">
        <v>94.6</v>
      </c>
      <c r="J58" s="60">
        <v>94.1</v>
      </c>
      <c r="K58" s="68">
        <v>6.712962962962959</v>
      </c>
      <c r="L58" s="34">
        <v>92.2</v>
      </c>
      <c r="M58" s="34">
        <v>89</v>
      </c>
      <c r="N58" s="34">
        <v>89.5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92.6</v>
      </c>
      <c r="V58" s="34">
        <v>92.5</v>
      </c>
      <c r="W58" s="34">
        <v>3.1</v>
      </c>
      <c r="X58" s="34">
        <v>95.5</v>
      </c>
      <c r="Y58" s="34">
        <v>96.1</v>
      </c>
      <c r="Z58" s="34">
        <v>95.8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92.2</v>
      </c>
      <c r="AK58" s="116">
        <v>93.7</v>
      </c>
      <c r="AL58" s="116">
        <v>93.6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94.7</v>
      </c>
      <c r="F59" s="34">
        <v>94.4</v>
      </c>
      <c r="G59" s="68">
        <v>4.941860465116279</v>
      </c>
      <c r="H59" s="60">
        <v>90.25</v>
      </c>
      <c r="I59" s="60">
        <v>94.3</v>
      </c>
      <c r="J59" s="60">
        <v>94.6</v>
      </c>
      <c r="K59" s="68">
        <v>9.736540664375717</v>
      </c>
      <c r="L59" s="34">
        <v>95.8</v>
      </c>
      <c r="M59" s="34">
        <v>91</v>
      </c>
      <c r="N59" s="34">
        <v>90.4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93.2</v>
      </c>
      <c r="V59" s="34">
        <v>92.8</v>
      </c>
      <c r="W59" s="34">
        <v>1.8</v>
      </c>
      <c r="X59" s="34">
        <v>89.9</v>
      </c>
      <c r="Y59" s="34">
        <v>95.7</v>
      </c>
      <c r="Z59" s="34">
        <v>96.2</v>
      </c>
      <c r="AA59" s="34">
        <v>7.5</v>
      </c>
      <c r="AB59" s="34">
        <v>89.2</v>
      </c>
      <c r="AC59" s="34">
        <v>93.5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89.5</v>
      </c>
      <c r="AK59" s="116">
        <v>93.9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95</v>
      </c>
      <c r="G60" s="68">
        <v>2.8456683878370503</v>
      </c>
      <c r="H60" s="60">
        <v>89.63</v>
      </c>
      <c r="I60" s="60">
        <v>95.2</v>
      </c>
      <c r="J60" s="60">
        <v>95.2</v>
      </c>
      <c r="K60" s="68">
        <v>5.168776371308023</v>
      </c>
      <c r="L60" s="34">
        <v>99.7</v>
      </c>
      <c r="M60" s="34">
        <v>91.5</v>
      </c>
      <c r="N60" s="34">
        <v>91.5</v>
      </c>
      <c r="O60" s="34">
        <v>6.5</v>
      </c>
      <c r="P60" s="34">
        <v>89.5</v>
      </c>
      <c r="Q60" s="34">
        <v>95.8</v>
      </c>
      <c r="R60" s="34">
        <v>95.9</v>
      </c>
      <c r="S60" s="34">
        <v>3.9</v>
      </c>
      <c r="T60" s="34">
        <v>85.4</v>
      </c>
      <c r="U60" s="34">
        <v>93.1</v>
      </c>
      <c r="V60" s="34">
        <v>93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93.3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94.5</v>
      </c>
      <c r="AL60" s="116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4.9</v>
      </c>
      <c r="D61" s="34">
        <v>89.3</v>
      </c>
      <c r="E61" s="34">
        <v>94.9</v>
      </c>
      <c r="F61" s="34">
        <v>95.6</v>
      </c>
      <c r="G61" s="68">
        <v>4.571913655105518</v>
      </c>
      <c r="H61" s="60">
        <v>86.23</v>
      </c>
      <c r="I61" s="60">
        <v>95</v>
      </c>
      <c r="J61" s="60">
        <v>95.7</v>
      </c>
      <c r="K61" s="68">
        <v>8.54392298435621</v>
      </c>
      <c r="L61" s="34">
        <v>90.2</v>
      </c>
      <c r="M61" s="34">
        <v>92</v>
      </c>
      <c r="N61" s="34">
        <v>92.6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93.5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</v>
      </c>
      <c r="AI61" s="116">
        <v>6.3</v>
      </c>
      <c r="AJ61" s="116">
        <v>89.7</v>
      </c>
      <c r="AK61" s="116">
        <v>94.8</v>
      </c>
      <c r="AL61" s="116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4.7</v>
      </c>
      <c r="D62" s="34">
        <v>99.5</v>
      </c>
      <c r="E62" s="34">
        <v>97.4</v>
      </c>
      <c r="F62" s="34">
        <v>96.1</v>
      </c>
      <c r="G62" s="68">
        <v>4.473953013278851</v>
      </c>
      <c r="H62" s="60">
        <v>102.28</v>
      </c>
      <c r="I62" s="60">
        <v>97.2</v>
      </c>
      <c r="J62" s="60">
        <v>96.1</v>
      </c>
      <c r="K62" s="68">
        <v>10.24844720496895</v>
      </c>
      <c r="L62" s="34">
        <v>106.5</v>
      </c>
      <c r="M62" s="34">
        <v>94.1</v>
      </c>
      <c r="N62" s="34">
        <v>93.7</v>
      </c>
      <c r="O62" s="34">
        <v>6.5</v>
      </c>
      <c r="P62" s="34">
        <v>100.6</v>
      </c>
      <c r="Q62" s="34">
        <v>97</v>
      </c>
      <c r="R62" s="34">
        <v>96.8</v>
      </c>
      <c r="S62" s="34">
        <v>2.8</v>
      </c>
      <c r="T62" s="34">
        <v>92</v>
      </c>
      <c r="U62" s="34">
        <v>94.4</v>
      </c>
      <c r="V62" s="34">
        <v>94.1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95.6</v>
      </c>
      <c r="AH62" s="34">
        <v>94.7</v>
      </c>
      <c r="AI62" s="116">
        <v>5.6</v>
      </c>
      <c r="AJ62" s="116">
        <v>98.7</v>
      </c>
      <c r="AK62" s="116">
        <v>95.7</v>
      </c>
      <c r="AL62" s="116">
        <v>95.5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4.250478927203062</v>
      </c>
      <c r="H63" s="61">
        <v>87.07</v>
      </c>
      <c r="I63" s="61">
        <v>96.9</v>
      </c>
      <c r="J63" s="61">
        <v>96.4</v>
      </c>
      <c r="K63" s="39">
        <v>10.355029585798817</v>
      </c>
      <c r="L63" s="39">
        <v>74.6</v>
      </c>
      <c r="M63" s="39">
        <v>96.1</v>
      </c>
      <c r="N63" s="39">
        <v>94.9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94.9</v>
      </c>
      <c r="W63" s="39">
        <v>3.1</v>
      </c>
      <c r="X63" s="39">
        <v>91.2</v>
      </c>
      <c r="Y63" s="39">
        <v>97.1</v>
      </c>
      <c r="Z63" s="39">
        <v>97.5</v>
      </c>
      <c r="AA63" s="39">
        <v>5.8</v>
      </c>
      <c r="AB63" s="39">
        <v>84.8</v>
      </c>
      <c r="AC63" s="39">
        <v>95.9</v>
      </c>
      <c r="AD63" s="39">
        <v>96.2</v>
      </c>
      <c r="AE63" s="39">
        <v>7.8</v>
      </c>
      <c r="AF63" s="39">
        <v>88.3</v>
      </c>
      <c r="AG63" s="39">
        <v>93.9</v>
      </c>
      <c r="AH63" s="39">
        <v>95.4</v>
      </c>
      <c r="AI63" s="115">
        <v>8</v>
      </c>
      <c r="AJ63" s="115">
        <v>88.5</v>
      </c>
      <c r="AK63" s="115">
        <v>96</v>
      </c>
      <c r="AL63" s="115">
        <v>96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</v>
      </c>
      <c r="F64" s="34">
        <v>97.1</v>
      </c>
      <c r="G64" s="68">
        <v>7.319858398995102</v>
      </c>
      <c r="H64" s="60">
        <v>93.98</v>
      </c>
      <c r="I64" s="60">
        <v>96.1</v>
      </c>
      <c r="J64" s="60">
        <v>96.7</v>
      </c>
      <c r="K64" s="68">
        <v>13.513513513513514</v>
      </c>
      <c r="L64" s="34">
        <v>79.8</v>
      </c>
      <c r="M64" s="34">
        <v>94.8</v>
      </c>
      <c r="N64" s="34">
        <v>96.1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96.6</v>
      </c>
      <c r="V64" s="34">
        <v>95.8</v>
      </c>
      <c r="W64" s="34">
        <v>2.7</v>
      </c>
      <c r="X64" s="34">
        <v>92.5</v>
      </c>
      <c r="Y64" s="34">
        <v>97.8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96.1</v>
      </c>
      <c r="AI64" s="116">
        <v>7.3</v>
      </c>
      <c r="AJ64" s="116">
        <v>91.7</v>
      </c>
      <c r="AK64" s="116">
        <v>94.2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99.2</v>
      </c>
      <c r="F65" s="34">
        <v>97.5</v>
      </c>
      <c r="G65" s="68">
        <v>8.702191663085527</v>
      </c>
      <c r="H65" s="60">
        <v>101.18</v>
      </c>
      <c r="I65" s="60">
        <v>96.8</v>
      </c>
      <c r="J65" s="60">
        <v>97.1</v>
      </c>
      <c r="K65" s="68">
        <v>18.276762402088774</v>
      </c>
      <c r="L65" s="34">
        <v>90.6</v>
      </c>
      <c r="M65" s="34">
        <v>96</v>
      </c>
      <c r="N65" s="34">
        <v>97.3</v>
      </c>
      <c r="O65" s="34">
        <v>7.7</v>
      </c>
      <c r="P65" s="34">
        <v>99</v>
      </c>
      <c r="Q65" s="34">
        <v>99.7</v>
      </c>
      <c r="R65" s="34">
        <v>98.1</v>
      </c>
      <c r="S65" s="34">
        <v>22.2</v>
      </c>
      <c r="T65" s="34">
        <v>115.3</v>
      </c>
      <c r="U65" s="34">
        <v>108.1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100.5</v>
      </c>
      <c r="AD65" s="34">
        <v>97.7</v>
      </c>
      <c r="AE65" s="34">
        <v>9.6</v>
      </c>
      <c r="AF65" s="34">
        <v>93.6</v>
      </c>
      <c r="AG65" s="34">
        <v>98.1</v>
      </c>
      <c r="AH65" s="34">
        <v>97</v>
      </c>
      <c r="AI65" s="116">
        <v>7.2</v>
      </c>
      <c r="AJ65" s="116">
        <v>97.4</v>
      </c>
      <c r="AK65" s="116">
        <v>97.3</v>
      </c>
      <c r="AL65" s="116">
        <v>97.4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96.7</v>
      </c>
      <c r="F66" s="34">
        <v>98</v>
      </c>
      <c r="G66" s="68">
        <v>0.2533597708746464</v>
      </c>
      <c r="H66" s="60">
        <v>91.01</v>
      </c>
      <c r="I66" s="60">
        <v>97.6</v>
      </c>
      <c r="J66" s="60">
        <v>97.7</v>
      </c>
      <c r="K66" s="68">
        <v>7.4873096446700576</v>
      </c>
      <c r="L66" s="34">
        <v>84.7</v>
      </c>
      <c r="M66" s="34">
        <v>99.9</v>
      </c>
      <c r="N66" s="34">
        <v>98.4</v>
      </c>
      <c r="O66" s="34">
        <v>5.2</v>
      </c>
      <c r="P66" s="34">
        <v>95.2</v>
      </c>
      <c r="Q66" s="34">
        <v>98.3</v>
      </c>
      <c r="R66" s="34">
        <v>98.9</v>
      </c>
      <c r="S66" s="34">
        <v>2.7</v>
      </c>
      <c r="T66" s="34">
        <v>100.9</v>
      </c>
      <c r="U66" s="34">
        <v>97.7</v>
      </c>
      <c r="V66" s="34">
        <v>97.5</v>
      </c>
      <c r="W66" s="34">
        <v>3.7</v>
      </c>
      <c r="X66" s="34">
        <v>95.8</v>
      </c>
      <c r="Y66" s="34">
        <v>98.4</v>
      </c>
      <c r="Z66" s="34">
        <v>99</v>
      </c>
      <c r="AA66" s="34">
        <v>7.4</v>
      </c>
      <c r="AB66" s="34">
        <v>97.1</v>
      </c>
      <c r="AC66" s="34">
        <v>98.5</v>
      </c>
      <c r="AD66" s="34">
        <v>98.6</v>
      </c>
      <c r="AE66" s="34">
        <v>8.5</v>
      </c>
      <c r="AF66" s="34">
        <v>94.5</v>
      </c>
      <c r="AG66" s="34">
        <v>97.1</v>
      </c>
      <c r="AH66" s="34">
        <v>98</v>
      </c>
      <c r="AI66" s="116">
        <v>5.2</v>
      </c>
      <c r="AJ66" s="116">
        <v>94.9</v>
      </c>
      <c r="AK66" s="116">
        <v>98.2</v>
      </c>
      <c r="AL66" s="116">
        <v>98.2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</v>
      </c>
      <c r="F67" s="34">
        <v>98.5</v>
      </c>
      <c r="G67" s="68">
        <v>6.528417818740402</v>
      </c>
      <c r="H67" s="60">
        <v>97.09</v>
      </c>
      <c r="I67" s="60">
        <v>98.2</v>
      </c>
      <c r="J67" s="60">
        <v>98.4</v>
      </c>
      <c r="K67" s="68">
        <v>14.426633785450067</v>
      </c>
      <c r="L67" s="34">
        <v>92.8</v>
      </c>
      <c r="M67" s="34">
        <v>99.6</v>
      </c>
      <c r="N67" s="34">
        <v>99.3</v>
      </c>
      <c r="O67" s="34">
        <v>7.2</v>
      </c>
      <c r="P67" s="34">
        <v>102.2</v>
      </c>
      <c r="Q67" s="34">
        <v>99.8</v>
      </c>
      <c r="R67" s="34">
        <v>99.6</v>
      </c>
      <c r="S67" s="34">
        <v>7.4</v>
      </c>
      <c r="T67" s="34">
        <v>100.4</v>
      </c>
      <c r="U67" s="34">
        <v>98.2</v>
      </c>
      <c r="V67" s="34">
        <v>98.2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99.6</v>
      </c>
      <c r="AD67" s="34">
        <v>99.4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100</v>
      </c>
      <c r="AK67" s="116">
        <v>99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103.3</v>
      </c>
      <c r="F68" s="34">
        <v>99.1</v>
      </c>
      <c r="G68" s="68">
        <v>16.53307495816085</v>
      </c>
      <c r="H68" s="60">
        <v>132.3</v>
      </c>
      <c r="I68" s="60">
        <v>101.8</v>
      </c>
      <c r="J68" s="60">
        <v>99.2</v>
      </c>
      <c r="K68" s="68">
        <v>26.245210727969354</v>
      </c>
      <c r="L68" s="34">
        <v>131.8</v>
      </c>
      <c r="M68" s="34">
        <v>100.6</v>
      </c>
      <c r="N68" s="34">
        <v>100.1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99.1</v>
      </c>
      <c r="V68" s="34">
        <v>98.6</v>
      </c>
      <c r="W68" s="34">
        <v>6.9</v>
      </c>
      <c r="X68" s="34">
        <v>113</v>
      </c>
      <c r="Y68" s="34">
        <v>100.4</v>
      </c>
      <c r="Z68" s="34">
        <v>100</v>
      </c>
      <c r="AA68" s="34">
        <v>10.3</v>
      </c>
      <c r="AB68" s="34">
        <v>118.9</v>
      </c>
      <c r="AC68" s="34">
        <v>101.8</v>
      </c>
      <c r="AD68" s="34">
        <v>100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99.7</v>
      </c>
      <c r="AL68" s="116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99.3</v>
      </c>
      <c r="F69" s="34">
        <v>99.6</v>
      </c>
      <c r="G69" s="68">
        <v>-3.047842995387529</v>
      </c>
      <c r="H69" s="60">
        <v>107.2</v>
      </c>
      <c r="I69" s="60">
        <v>100.2</v>
      </c>
      <c r="J69" s="60">
        <v>100</v>
      </c>
      <c r="K69" s="68">
        <v>-2.0627802690582935</v>
      </c>
      <c r="L69" s="34">
        <v>109.2</v>
      </c>
      <c r="M69" s="34">
        <v>100.3</v>
      </c>
      <c r="N69" s="34">
        <v>100.6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97.9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100.4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100.1</v>
      </c>
      <c r="G70" s="68">
        <v>8.457488517979161</v>
      </c>
      <c r="H70" s="60">
        <v>96.82</v>
      </c>
      <c r="I70" s="60">
        <v>100.8</v>
      </c>
      <c r="J70" s="60">
        <v>100.7</v>
      </c>
      <c r="K70" s="68">
        <v>12.255965292841644</v>
      </c>
      <c r="L70" s="34">
        <v>103.5</v>
      </c>
      <c r="M70" s="34">
        <v>97.8</v>
      </c>
      <c r="N70" s="34">
        <v>101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100.1</v>
      </c>
      <c r="V70" s="34">
        <v>99.5</v>
      </c>
      <c r="W70" s="34">
        <v>3.9</v>
      </c>
      <c r="X70" s="34">
        <v>99.2</v>
      </c>
      <c r="Y70" s="34">
        <v>100.3</v>
      </c>
      <c r="Z70" s="34">
        <v>100.7</v>
      </c>
      <c r="AA70" s="34">
        <v>9.4</v>
      </c>
      <c r="AB70" s="34">
        <v>93.5</v>
      </c>
      <c r="AC70" s="34">
        <v>100.8</v>
      </c>
      <c r="AD70" s="34">
        <v>100.8</v>
      </c>
      <c r="AE70" s="34">
        <v>10.1</v>
      </c>
      <c r="AF70" s="34">
        <v>110</v>
      </c>
      <c r="AG70" s="34">
        <v>101.2</v>
      </c>
      <c r="AH70" s="34">
        <v>101.1</v>
      </c>
      <c r="AI70" s="116">
        <v>9.4</v>
      </c>
      <c r="AJ70" s="116">
        <v>100.8</v>
      </c>
      <c r="AK70" s="116">
        <v>100.8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103.3</v>
      </c>
      <c r="F71" s="34">
        <v>100.8</v>
      </c>
      <c r="G71" s="68">
        <v>10.847645429362888</v>
      </c>
      <c r="H71" s="60">
        <v>100.04</v>
      </c>
      <c r="I71" s="60">
        <v>101.2</v>
      </c>
      <c r="J71" s="60">
        <v>101.3</v>
      </c>
      <c r="K71" s="68">
        <v>16.91022964509395</v>
      </c>
      <c r="L71" s="34">
        <v>112</v>
      </c>
      <c r="M71" s="34">
        <v>102</v>
      </c>
      <c r="N71" s="34">
        <v>101.6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101.2</v>
      </c>
      <c r="V71" s="34">
        <v>100.4</v>
      </c>
      <c r="W71" s="34">
        <v>5.3</v>
      </c>
      <c r="X71" s="34">
        <v>94.7</v>
      </c>
      <c r="Y71" s="34">
        <v>100.8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101.2</v>
      </c>
      <c r="AE71" s="34">
        <v>10</v>
      </c>
      <c r="AF71" s="34">
        <v>97.1</v>
      </c>
      <c r="AG71" s="34">
        <v>102.2</v>
      </c>
      <c r="AH71" s="34">
        <v>101.9</v>
      </c>
      <c r="AI71" s="116">
        <v>10</v>
      </c>
      <c r="AJ71" s="116">
        <v>98.4</v>
      </c>
      <c r="AK71" s="116">
        <v>102.1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100.4</v>
      </c>
      <c r="F72" s="34">
        <v>101.5</v>
      </c>
      <c r="G72" s="68">
        <v>3.369407564431563</v>
      </c>
      <c r="H72" s="60">
        <v>92.65</v>
      </c>
      <c r="I72" s="60">
        <v>102.5</v>
      </c>
      <c r="J72" s="60">
        <v>102</v>
      </c>
      <c r="K72" s="68">
        <v>4.112337011033094</v>
      </c>
      <c r="L72" s="34">
        <v>103.8</v>
      </c>
      <c r="M72" s="34">
        <v>102.6</v>
      </c>
      <c r="N72" s="34">
        <v>102.7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</v>
      </c>
      <c r="V72" s="34">
        <v>101.7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99.4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102.9</v>
      </c>
      <c r="AI72" s="116">
        <v>7</v>
      </c>
      <c r="AJ72" s="116">
        <v>96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102.1</v>
      </c>
      <c r="F73" s="34">
        <v>102.5</v>
      </c>
      <c r="G73" s="68">
        <v>8.570103212339093</v>
      </c>
      <c r="H73" s="60">
        <v>93.62</v>
      </c>
      <c r="I73" s="60">
        <v>101.8</v>
      </c>
      <c r="J73" s="60">
        <v>102.8</v>
      </c>
      <c r="K73" s="68">
        <v>12.084257206208415</v>
      </c>
      <c r="L73" s="34">
        <v>101.1</v>
      </c>
      <c r="M73" s="34">
        <v>102</v>
      </c>
      <c r="N73" s="34">
        <v>104.2</v>
      </c>
      <c r="O73" s="34">
        <v>6</v>
      </c>
      <c r="P73" s="34">
        <v>96.6</v>
      </c>
      <c r="Q73" s="34">
        <v>102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103.3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101.8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98.4</v>
      </c>
      <c r="AK73" s="116">
        <v>103.6</v>
      </c>
      <c r="AL73" s="116">
        <v>103.7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6.3</v>
      </c>
      <c r="D74" s="34">
        <v>105.8</v>
      </c>
      <c r="E74" s="34">
        <v>104</v>
      </c>
      <c r="F74" s="34">
        <v>103.5</v>
      </c>
      <c r="G74" s="68">
        <v>4.653891278842398</v>
      </c>
      <c r="H74" s="60">
        <v>107.04</v>
      </c>
      <c r="I74" s="60">
        <v>103.9</v>
      </c>
      <c r="J74" s="60">
        <v>103.7</v>
      </c>
      <c r="K74" s="68">
        <v>9.10798122065728</v>
      </c>
      <c r="L74" s="34">
        <v>116.2</v>
      </c>
      <c r="M74" s="34">
        <v>105.9</v>
      </c>
      <c r="N74" s="34">
        <v>105.9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105.1</v>
      </c>
      <c r="W74" s="34">
        <v>3.6</v>
      </c>
      <c r="X74" s="34">
        <v>100.6</v>
      </c>
      <c r="Y74" s="34">
        <v>101.5</v>
      </c>
      <c r="Z74" s="34">
        <v>102.1</v>
      </c>
      <c r="AA74" s="34">
        <v>6.7</v>
      </c>
      <c r="AB74" s="34">
        <v>111.6</v>
      </c>
      <c r="AC74" s="34">
        <v>102.7</v>
      </c>
      <c r="AD74" s="34">
        <v>102.2</v>
      </c>
      <c r="AE74" s="34">
        <v>9.7</v>
      </c>
      <c r="AF74" s="34">
        <v>107.4</v>
      </c>
      <c r="AG74" s="34">
        <v>105.2</v>
      </c>
      <c r="AH74" s="34">
        <v>105</v>
      </c>
      <c r="AI74" s="116">
        <v>7.8</v>
      </c>
      <c r="AJ74" s="116">
        <v>106.4</v>
      </c>
      <c r="AK74" s="116">
        <v>104.6</v>
      </c>
      <c r="AL74" s="116">
        <v>104.5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</v>
      </c>
      <c r="F75" s="39">
        <v>104.4</v>
      </c>
      <c r="G75" s="39">
        <v>7.970598369128303</v>
      </c>
      <c r="H75" s="61">
        <v>94.01</v>
      </c>
      <c r="I75" s="61">
        <v>103.6</v>
      </c>
      <c r="J75" s="61">
        <v>104.6</v>
      </c>
      <c r="K75" s="39">
        <v>15.41554959785523</v>
      </c>
      <c r="L75" s="39">
        <v>86.1</v>
      </c>
      <c r="M75" s="39">
        <v>109.3</v>
      </c>
      <c r="N75" s="39">
        <v>107.3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98.7</v>
      </c>
      <c r="V75" s="39">
        <v>106.6</v>
      </c>
      <c r="W75" s="39">
        <v>6.2</v>
      </c>
      <c r="X75" s="39">
        <v>96.9</v>
      </c>
      <c r="Y75" s="39">
        <v>102.9</v>
      </c>
      <c r="Z75" s="39">
        <v>102.8</v>
      </c>
      <c r="AA75" s="39">
        <v>5.9</v>
      </c>
      <c r="AB75" s="39">
        <v>89.7</v>
      </c>
      <c r="AC75" s="39">
        <v>101.5</v>
      </c>
      <c r="AD75" s="39">
        <v>102.6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11.6</v>
      </c>
      <c r="AJ75" s="115">
        <v>98.7</v>
      </c>
      <c r="AK75" s="115">
        <v>105.3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8.9</v>
      </c>
      <c r="D76" s="34">
        <v>100.4</v>
      </c>
      <c r="E76" s="34">
        <v>106.1</v>
      </c>
      <c r="F76" s="34">
        <v>105.1</v>
      </c>
      <c r="G76" s="68">
        <v>7.565439455203234</v>
      </c>
      <c r="H76" s="60">
        <v>101.09</v>
      </c>
      <c r="I76" s="60">
        <v>106.6</v>
      </c>
      <c r="J76" s="60">
        <v>105.5</v>
      </c>
      <c r="K76" s="68">
        <v>12.907268170426061</v>
      </c>
      <c r="L76" s="34">
        <v>90.1</v>
      </c>
      <c r="M76" s="34">
        <v>109</v>
      </c>
      <c r="N76" s="34">
        <v>108.4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120.6</v>
      </c>
      <c r="V76" s="34">
        <v>107.6</v>
      </c>
      <c r="W76" s="34">
        <v>6.8</v>
      </c>
      <c r="X76" s="34">
        <v>98.8</v>
      </c>
      <c r="Y76" s="34">
        <v>104.8</v>
      </c>
      <c r="Z76" s="34">
        <v>103.4</v>
      </c>
      <c r="AA76" s="34">
        <v>6</v>
      </c>
      <c r="AB76" s="34">
        <v>97</v>
      </c>
      <c r="AC76" s="34">
        <v>103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</v>
      </c>
      <c r="AJ76" s="116">
        <v>101.7</v>
      </c>
      <c r="AK76" s="116">
        <v>108.1</v>
      </c>
      <c r="AL76" s="116">
        <v>106.2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106.8</v>
      </c>
      <c r="F77" s="34">
        <v>105.6</v>
      </c>
      <c r="G77" s="68">
        <v>10.209527574619488</v>
      </c>
      <c r="H77" s="60">
        <v>111.51</v>
      </c>
      <c r="I77" s="60">
        <v>107</v>
      </c>
      <c r="J77" s="60">
        <v>106</v>
      </c>
      <c r="K77" s="68">
        <v>15.342163355408395</v>
      </c>
      <c r="L77" s="34">
        <v>104.5</v>
      </c>
      <c r="M77" s="34">
        <v>109.9</v>
      </c>
      <c r="N77" s="34">
        <v>109</v>
      </c>
      <c r="O77" s="34">
        <v>4.6</v>
      </c>
      <c r="P77" s="34">
        <v>103.6</v>
      </c>
      <c r="Q77" s="34">
        <v>104.3</v>
      </c>
      <c r="R77" s="34">
        <v>104.3</v>
      </c>
      <c r="S77" s="34">
        <v>7.9</v>
      </c>
      <c r="T77" s="34">
        <v>124.4</v>
      </c>
      <c r="U77" s="34">
        <v>115.2</v>
      </c>
      <c r="V77" s="34">
        <v>108</v>
      </c>
      <c r="W77" s="34">
        <v>3.7</v>
      </c>
      <c r="X77" s="34">
        <v>100.3</v>
      </c>
      <c r="Y77" s="34">
        <v>103.9</v>
      </c>
      <c r="Z77" s="34">
        <v>103.9</v>
      </c>
      <c r="AA77" s="34">
        <v>3.9</v>
      </c>
      <c r="AB77" s="34">
        <v>102.6</v>
      </c>
      <c r="AC77" s="34">
        <v>104.3</v>
      </c>
      <c r="AD77" s="34">
        <v>103.6</v>
      </c>
      <c r="AE77" s="34">
        <v>10.4</v>
      </c>
      <c r="AF77" s="34">
        <v>103.3</v>
      </c>
      <c r="AG77" s="34">
        <v>108.3</v>
      </c>
      <c r="AH77" s="34">
        <v>108.3</v>
      </c>
      <c r="AI77" s="116">
        <v>9.6</v>
      </c>
      <c r="AJ77" s="116">
        <v>106.8</v>
      </c>
      <c r="AK77" s="116">
        <v>107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</v>
      </c>
      <c r="F78" s="34">
        <v>106</v>
      </c>
      <c r="G78" s="68">
        <v>8.658389188001312</v>
      </c>
      <c r="H78" s="60">
        <v>98.89</v>
      </c>
      <c r="I78" s="60">
        <v>105.8</v>
      </c>
      <c r="J78" s="60">
        <v>106.3</v>
      </c>
      <c r="K78" s="68">
        <v>8.736717827626908</v>
      </c>
      <c r="L78" s="34">
        <v>92.1</v>
      </c>
      <c r="M78" s="34">
        <v>108.6</v>
      </c>
      <c r="N78" s="34">
        <v>109.1</v>
      </c>
      <c r="O78" s="34">
        <v>6.4</v>
      </c>
      <c r="P78" s="34">
        <v>101.3</v>
      </c>
      <c r="Q78" s="34">
        <v>104.6</v>
      </c>
      <c r="R78" s="34">
        <v>104.6</v>
      </c>
      <c r="S78" s="34">
        <v>11.2</v>
      </c>
      <c r="T78" s="34">
        <v>112.3</v>
      </c>
      <c r="U78" s="34">
        <v>107.9</v>
      </c>
      <c r="V78" s="34">
        <v>108</v>
      </c>
      <c r="W78" s="34">
        <v>6.1</v>
      </c>
      <c r="X78" s="34">
        <v>101.6</v>
      </c>
      <c r="Y78" s="34">
        <v>104.4</v>
      </c>
      <c r="Z78" s="34">
        <v>104.5</v>
      </c>
      <c r="AA78" s="34">
        <v>5.5</v>
      </c>
      <c r="AB78" s="34">
        <v>102.4</v>
      </c>
      <c r="AC78" s="34">
        <v>103.9</v>
      </c>
      <c r="AD78" s="34">
        <v>104.2</v>
      </c>
      <c r="AE78" s="34">
        <v>13.1</v>
      </c>
      <c r="AF78" s="34">
        <v>106.8</v>
      </c>
      <c r="AG78" s="34">
        <v>109.8</v>
      </c>
      <c r="AH78" s="34">
        <v>109.3</v>
      </c>
      <c r="AI78" s="116">
        <v>9.8</v>
      </c>
      <c r="AJ78" s="116">
        <v>104.2</v>
      </c>
      <c r="AK78" s="116">
        <v>108.1</v>
      </c>
      <c r="AL78" s="116">
        <v>107.6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105.3</v>
      </c>
      <c r="F79" s="34">
        <v>106.2</v>
      </c>
      <c r="G79" s="68">
        <v>8.394273354619417</v>
      </c>
      <c r="H79" s="60">
        <v>105.24</v>
      </c>
      <c r="I79" s="60">
        <v>105.5</v>
      </c>
      <c r="J79" s="60">
        <v>106.3</v>
      </c>
      <c r="K79" s="68">
        <v>9.80603448275863</v>
      </c>
      <c r="L79" s="34">
        <v>101.9</v>
      </c>
      <c r="M79" s="34">
        <v>107.6</v>
      </c>
      <c r="N79" s="34">
        <v>108.9</v>
      </c>
      <c r="O79" s="34">
        <v>5.1</v>
      </c>
      <c r="P79" s="34">
        <v>107.4</v>
      </c>
      <c r="Q79" s="34">
        <v>104.7</v>
      </c>
      <c r="R79" s="34">
        <v>104.9</v>
      </c>
      <c r="S79" s="34">
        <v>7.8</v>
      </c>
      <c r="T79" s="34">
        <v>108.2</v>
      </c>
      <c r="U79" s="34">
        <v>106.3</v>
      </c>
      <c r="V79" s="34">
        <v>107.7</v>
      </c>
      <c r="W79" s="34">
        <v>5.2</v>
      </c>
      <c r="X79" s="34">
        <v>102.4</v>
      </c>
      <c r="Y79" s="34">
        <v>104.6</v>
      </c>
      <c r="Z79" s="34">
        <v>105.1</v>
      </c>
      <c r="AA79" s="34">
        <v>4.8</v>
      </c>
      <c r="AB79" s="34">
        <v>104.7</v>
      </c>
      <c r="AC79" s="34">
        <v>104.3</v>
      </c>
      <c r="AD79" s="34">
        <v>104.8</v>
      </c>
      <c r="AE79" s="34">
        <v>10.8</v>
      </c>
      <c r="AF79" s="34">
        <v>112</v>
      </c>
      <c r="AG79" s="34">
        <v>109.9</v>
      </c>
      <c r="AH79" s="34">
        <v>110.2</v>
      </c>
      <c r="AI79" s="116">
        <v>8.3</v>
      </c>
      <c r="AJ79" s="116">
        <v>108.3</v>
      </c>
      <c r="AK79" s="116">
        <v>107.6</v>
      </c>
      <c r="AL79" s="116">
        <v>108.1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109.9</v>
      </c>
      <c r="F80" s="34">
        <v>106.5</v>
      </c>
      <c r="G80" s="68">
        <v>4.6863189720332485</v>
      </c>
      <c r="H80" s="60">
        <v>138.5</v>
      </c>
      <c r="I80" s="60">
        <v>107.1</v>
      </c>
      <c r="J80" s="60">
        <v>106.2</v>
      </c>
      <c r="K80" s="68">
        <v>8.042488619119874</v>
      </c>
      <c r="L80" s="34">
        <v>142.4</v>
      </c>
      <c r="M80" s="34">
        <v>108.8</v>
      </c>
      <c r="N80" s="34">
        <v>108.7</v>
      </c>
      <c r="O80" s="34">
        <v>5.2</v>
      </c>
      <c r="P80" s="34">
        <v>124.7</v>
      </c>
      <c r="Q80" s="34">
        <v>105.5</v>
      </c>
      <c r="R80" s="34">
        <v>105.4</v>
      </c>
      <c r="S80" s="34">
        <v>8.3</v>
      </c>
      <c r="T80" s="34">
        <v>132.2</v>
      </c>
      <c r="U80" s="34">
        <v>107.1</v>
      </c>
      <c r="V80" s="34">
        <v>107.5</v>
      </c>
      <c r="W80" s="34">
        <v>6.8</v>
      </c>
      <c r="X80" s="34">
        <v>120.7</v>
      </c>
      <c r="Y80" s="34">
        <v>106.5</v>
      </c>
      <c r="Z80" s="34">
        <v>105.6</v>
      </c>
      <c r="AA80" s="34">
        <v>4.9</v>
      </c>
      <c r="AB80" s="34">
        <v>124.7</v>
      </c>
      <c r="AC80" s="34">
        <v>106.5</v>
      </c>
      <c r="AD80" s="34">
        <v>105.4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</v>
      </c>
      <c r="AJ80" s="116">
        <v>129.3</v>
      </c>
      <c r="AK80" s="116">
        <v>108.5</v>
      </c>
      <c r="AL80" s="116">
        <v>108.5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105.9</v>
      </c>
      <c r="F81" s="34">
        <v>106.8</v>
      </c>
      <c r="G81" s="68">
        <v>5.615671641791041</v>
      </c>
      <c r="H81" s="60">
        <v>113.22</v>
      </c>
      <c r="I81" s="60">
        <v>105.8</v>
      </c>
      <c r="J81" s="60">
        <v>106</v>
      </c>
      <c r="K81" s="68">
        <v>9.249084249084245</v>
      </c>
      <c r="L81" s="34">
        <v>119.3</v>
      </c>
      <c r="M81" s="34">
        <v>109.7</v>
      </c>
      <c r="N81" s="34">
        <v>108.6</v>
      </c>
      <c r="O81" s="34">
        <v>5.9</v>
      </c>
      <c r="P81" s="34">
        <v>111.8</v>
      </c>
      <c r="Q81" s="34">
        <v>105.9</v>
      </c>
      <c r="R81" s="34">
        <v>105.9</v>
      </c>
      <c r="S81" s="34">
        <v>10.4</v>
      </c>
      <c r="T81" s="34">
        <v>112.3</v>
      </c>
      <c r="U81" s="34">
        <v>107.9</v>
      </c>
      <c r="V81" s="34">
        <v>107.6</v>
      </c>
      <c r="W81" s="34">
        <v>4.5</v>
      </c>
      <c r="X81" s="34">
        <v>132.9</v>
      </c>
      <c r="Y81" s="34">
        <v>105.5</v>
      </c>
      <c r="Z81" s="34">
        <v>106.3</v>
      </c>
      <c r="AA81" s="34">
        <v>5</v>
      </c>
      <c r="AB81" s="34">
        <v>113.9</v>
      </c>
      <c r="AC81" s="34">
        <v>105.3</v>
      </c>
      <c r="AD81" s="34">
        <v>106</v>
      </c>
      <c r="AE81" s="34">
        <v>10.3</v>
      </c>
      <c r="AF81" s="34">
        <v>116.3</v>
      </c>
      <c r="AG81" s="34">
        <v>109.9</v>
      </c>
      <c r="AH81" s="34">
        <v>111.7</v>
      </c>
      <c r="AI81" s="116">
        <v>8.2</v>
      </c>
      <c r="AJ81" s="116">
        <v>118.5</v>
      </c>
      <c r="AK81" s="116">
        <v>108.9</v>
      </c>
      <c r="AL81" s="116">
        <v>109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108.6</v>
      </c>
      <c r="F82" s="34">
        <v>107.2</v>
      </c>
      <c r="G82" s="68">
        <v>8.10782896095849</v>
      </c>
      <c r="H82" s="60">
        <v>104.67</v>
      </c>
      <c r="I82" s="60">
        <v>105</v>
      </c>
      <c r="J82" s="60">
        <v>106</v>
      </c>
      <c r="K82" s="68">
        <v>17.29468599033817</v>
      </c>
      <c r="L82" s="34">
        <v>121.4</v>
      </c>
      <c r="M82" s="34">
        <v>108.7</v>
      </c>
      <c r="N82" s="34">
        <v>108.6</v>
      </c>
      <c r="O82" s="34">
        <v>7.2</v>
      </c>
      <c r="P82" s="34">
        <v>107.8</v>
      </c>
      <c r="Q82" s="34">
        <v>107.6</v>
      </c>
      <c r="R82" s="34">
        <v>106.5</v>
      </c>
      <c r="S82" s="34">
        <v>8.4</v>
      </c>
      <c r="T82" s="34">
        <v>99.3</v>
      </c>
      <c r="U82" s="34">
        <v>108.5</v>
      </c>
      <c r="V82" s="34">
        <v>107.8</v>
      </c>
      <c r="W82" s="34">
        <v>6.5</v>
      </c>
      <c r="X82" s="34">
        <v>105.7</v>
      </c>
      <c r="Y82" s="34">
        <v>107.4</v>
      </c>
      <c r="Z82" s="34">
        <v>106.9</v>
      </c>
      <c r="AA82" s="34">
        <v>6.9</v>
      </c>
      <c r="AB82" s="34">
        <v>99.9</v>
      </c>
      <c r="AC82" s="34">
        <v>107.2</v>
      </c>
      <c r="AD82" s="34">
        <v>106.5</v>
      </c>
      <c r="AE82" s="34">
        <v>11.5</v>
      </c>
      <c r="AF82" s="34">
        <v>122.6</v>
      </c>
      <c r="AG82" s="34">
        <v>113.1</v>
      </c>
      <c r="AH82" s="34">
        <v>112.7</v>
      </c>
      <c r="AI82" s="116">
        <v>10.7</v>
      </c>
      <c r="AJ82" s="116">
        <v>111.6</v>
      </c>
      <c r="AK82" s="116">
        <v>109.9</v>
      </c>
      <c r="AL82" s="116">
        <v>109.4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106.7</v>
      </c>
      <c r="F83" s="34">
        <v>107.6</v>
      </c>
      <c r="G83" s="68">
        <v>0.2698920431827229</v>
      </c>
      <c r="H83" s="60">
        <v>100.31</v>
      </c>
      <c r="I83" s="60">
        <v>107</v>
      </c>
      <c r="J83" s="60">
        <v>106</v>
      </c>
      <c r="K83" s="68">
        <v>-2.5</v>
      </c>
      <c r="L83" s="34">
        <v>109.2</v>
      </c>
      <c r="M83" s="34">
        <v>107.6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107.2</v>
      </c>
      <c r="V83" s="34">
        <v>107.8</v>
      </c>
      <c r="W83" s="34">
        <v>4.7</v>
      </c>
      <c r="X83" s="34">
        <v>99.1</v>
      </c>
      <c r="Y83" s="34">
        <v>105.5</v>
      </c>
      <c r="Z83" s="34">
        <v>107.5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</v>
      </c>
      <c r="AH83" s="34">
        <v>113.9</v>
      </c>
      <c r="AI83" s="116">
        <v>4.8</v>
      </c>
      <c r="AJ83" s="116">
        <v>103.1</v>
      </c>
      <c r="AK83" s="116">
        <v>109.5</v>
      </c>
      <c r="AL83" s="116">
        <v>109.7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107.6</v>
      </c>
      <c r="F84" s="34">
        <v>107.8</v>
      </c>
      <c r="G84" s="68">
        <v>4.889368591473287</v>
      </c>
      <c r="H84" s="60">
        <v>97.18</v>
      </c>
      <c r="I84" s="60">
        <v>105.5</v>
      </c>
      <c r="J84" s="60">
        <v>106</v>
      </c>
      <c r="K84" s="68">
        <v>6.262042389210019</v>
      </c>
      <c r="L84" s="34">
        <v>110.3</v>
      </c>
      <c r="M84" s="34">
        <v>108.1</v>
      </c>
      <c r="N84" s="34">
        <v>108.5</v>
      </c>
      <c r="O84" s="34">
        <v>6.3</v>
      </c>
      <c r="P84" s="34">
        <v>100.1</v>
      </c>
      <c r="Q84" s="34">
        <v>107.6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108.3</v>
      </c>
      <c r="Z84" s="34">
        <v>108</v>
      </c>
      <c r="AA84" s="34">
        <v>7.3</v>
      </c>
      <c r="AB84" s="34">
        <v>105</v>
      </c>
      <c r="AC84" s="34">
        <v>106.6</v>
      </c>
      <c r="AD84" s="34">
        <v>107</v>
      </c>
      <c r="AE84" s="34">
        <v>12.5</v>
      </c>
      <c r="AF84" s="34">
        <v>108.5</v>
      </c>
      <c r="AG84" s="34">
        <v>115.2</v>
      </c>
      <c r="AH84" s="34">
        <v>115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109.7</v>
      </c>
      <c r="F85" s="34">
        <v>107.9</v>
      </c>
      <c r="G85" s="68">
        <v>8.25678273873103</v>
      </c>
      <c r="H85" s="60">
        <v>101.35</v>
      </c>
      <c r="I85" s="60">
        <v>106.1</v>
      </c>
      <c r="J85" s="60">
        <v>105.9</v>
      </c>
      <c r="K85" s="68">
        <v>14.54005934718101</v>
      </c>
      <c r="L85" s="34">
        <v>115.8</v>
      </c>
      <c r="M85" s="34">
        <v>110.7</v>
      </c>
      <c r="N85" s="34">
        <v>108.4</v>
      </c>
      <c r="O85" s="34">
        <v>6.6</v>
      </c>
      <c r="P85" s="34">
        <v>103</v>
      </c>
      <c r="Q85" s="34">
        <v>108.8</v>
      </c>
      <c r="R85" s="34">
        <v>108.3</v>
      </c>
      <c r="S85" s="34">
        <v>6.6</v>
      </c>
      <c r="T85" s="34">
        <v>99.4</v>
      </c>
      <c r="U85" s="34">
        <v>109</v>
      </c>
      <c r="V85" s="34">
        <v>107.5</v>
      </c>
      <c r="W85" s="34">
        <v>6.1</v>
      </c>
      <c r="X85" s="34">
        <v>102.1</v>
      </c>
      <c r="Y85" s="34">
        <v>108.3</v>
      </c>
      <c r="Z85" s="34">
        <v>108.4</v>
      </c>
      <c r="AA85" s="34">
        <v>5.9</v>
      </c>
      <c r="AB85" s="34">
        <v>106.5</v>
      </c>
      <c r="AC85" s="34">
        <v>107.8</v>
      </c>
      <c r="AD85" s="34">
        <v>107.2</v>
      </c>
      <c r="AE85" s="34">
        <v>12.2</v>
      </c>
      <c r="AF85" s="34">
        <v>111.2</v>
      </c>
      <c r="AG85" s="34">
        <v>117.1</v>
      </c>
      <c r="AH85" s="34">
        <v>116.2</v>
      </c>
      <c r="AI85" s="116">
        <v>7.2</v>
      </c>
      <c r="AJ85" s="116">
        <v>105.4</v>
      </c>
      <c r="AK85" s="116">
        <v>110.4</v>
      </c>
      <c r="AL85" s="116">
        <v>110.4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106.7</v>
      </c>
      <c r="F86" s="34">
        <v>107.9</v>
      </c>
      <c r="G86" s="68">
        <v>-1.3639760837070327</v>
      </c>
      <c r="H86" s="60">
        <v>105.58</v>
      </c>
      <c r="I86" s="60">
        <v>106.6</v>
      </c>
      <c r="J86" s="60">
        <v>105.8</v>
      </c>
      <c r="K86" s="68">
        <v>-6.282271944922544</v>
      </c>
      <c r="L86" s="34">
        <v>108.9</v>
      </c>
      <c r="M86" s="34">
        <v>106.4</v>
      </c>
      <c r="N86" s="34">
        <v>108.5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107</v>
      </c>
      <c r="V86" s="34">
        <v>107.3</v>
      </c>
      <c r="W86" s="34">
        <v>4.7</v>
      </c>
      <c r="X86" s="34">
        <v>105.3</v>
      </c>
      <c r="Y86" s="34">
        <v>106.5</v>
      </c>
      <c r="Z86" s="34">
        <v>108.7</v>
      </c>
      <c r="AA86" s="34">
        <v>3</v>
      </c>
      <c r="AB86" s="34">
        <v>114.9</v>
      </c>
      <c r="AC86" s="34">
        <v>106.3</v>
      </c>
      <c r="AD86" s="34">
        <v>107.5</v>
      </c>
      <c r="AE86" s="34">
        <v>10.6</v>
      </c>
      <c r="AF86" s="34">
        <v>118.8</v>
      </c>
      <c r="AG86" s="34">
        <v>116.7</v>
      </c>
      <c r="AH86" s="34">
        <v>117.3</v>
      </c>
      <c r="AI86" s="116">
        <v>4.5</v>
      </c>
      <c r="AJ86" s="116">
        <v>111.3</v>
      </c>
      <c r="AK86" s="116">
        <v>110.9</v>
      </c>
      <c r="AL86" s="116">
        <v>110.9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108.5</v>
      </c>
      <c r="F87" s="39">
        <v>108.2</v>
      </c>
      <c r="G87" s="39">
        <v>1.7976810977555553</v>
      </c>
      <c r="H87" s="61">
        <v>95.7</v>
      </c>
      <c r="I87" s="61">
        <v>105.7</v>
      </c>
      <c r="J87" s="61">
        <v>105.8</v>
      </c>
      <c r="K87" s="39">
        <v>0.34843205574914216</v>
      </c>
      <c r="L87" s="39">
        <v>86.4</v>
      </c>
      <c r="M87" s="39">
        <v>108.1</v>
      </c>
      <c r="N87" s="39">
        <v>108.8</v>
      </c>
      <c r="O87" s="39">
        <v>6.6</v>
      </c>
      <c r="P87" s="39">
        <v>104.3</v>
      </c>
      <c r="Q87" s="39">
        <v>109.5</v>
      </c>
      <c r="R87" s="39">
        <v>109.1</v>
      </c>
      <c r="S87" s="39">
        <v>6.9</v>
      </c>
      <c r="T87" s="39">
        <v>103.3</v>
      </c>
      <c r="U87" s="39">
        <v>105.8</v>
      </c>
      <c r="V87" s="39">
        <v>107.5</v>
      </c>
      <c r="W87" s="39">
        <v>6.8</v>
      </c>
      <c r="X87" s="39">
        <v>103.5</v>
      </c>
      <c r="Y87" s="39">
        <v>109.6</v>
      </c>
      <c r="Z87" s="39">
        <v>109.1</v>
      </c>
      <c r="AA87" s="39">
        <v>6.8</v>
      </c>
      <c r="AB87" s="39">
        <v>95.8</v>
      </c>
      <c r="AC87" s="39">
        <v>108.3</v>
      </c>
      <c r="AD87" s="39">
        <v>107.8</v>
      </c>
      <c r="AE87" s="39">
        <v>12.5</v>
      </c>
      <c r="AF87" s="39">
        <v>111.8</v>
      </c>
      <c r="AG87" s="39">
        <v>118.7</v>
      </c>
      <c r="AH87" s="39">
        <v>118.3</v>
      </c>
      <c r="AI87" s="115">
        <v>5.7</v>
      </c>
      <c r="AJ87" s="115">
        <v>104.3</v>
      </c>
      <c r="AK87" s="115">
        <v>111.5</v>
      </c>
      <c r="AL87" s="115">
        <v>111.4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108.2</v>
      </c>
      <c r="F88" s="34">
        <v>108.5</v>
      </c>
      <c r="G88" s="68">
        <v>-1.3947967157978005</v>
      </c>
      <c r="H88" s="34">
        <v>99.68</v>
      </c>
      <c r="I88" s="34">
        <v>105.2</v>
      </c>
      <c r="J88" s="34">
        <v>105.9</v>
      </c>
      <c r="K88" s="68">
        <v>2.219755826859046</v>
      </c>
      <c r="L88" s="34">
        <v>92.1</v>
      </c>
      <c r="M88" s="34">
        <v>110.7</v>
      </c>
      <c r="N88" s="34">
        <v>109.4</v>
      </c>
      <c r="O88" s="34">
        <v>4.3</v>
      </c>
      <c r="P88" s="34">
        <v>104.9</v>
      </c>
      <c r="Q88" s="34">
        <v>109.2</v>
      </c>
      <c r="R88" s="34">
        <v>109.4</v>
      </c>
      <c r="S88" s="34">
        <v>-11.6</v>
      </c>
      <c r="T88" s="34">
        <v>104.8</v>
      </c>
      <c r="U88" s="34">
        <v>107.1</v>
      </c>
      <c r="V88" s="34">
        <v>107.9</v>
      </c>
      <c r="W88" s="34">
        <v>3.6</v>
      </c>
      <c r="X88" s="34">
        <v>102.3</v>
      </c>
      <c r="Y88" s="34">
        <v>109</v>
      </c>
      <c r="Z88" s="34">
        <v>109.5</v>
      </c>
      <c r="AA88" s="34">
        <v>4.7</v>
      </c>
      <c r="AB88" s="34">
        <v>101.5</v>
      </c>
      <c r="AC88" s="34">
        <v>108.2</v>
      </c>
      <c r="AD88" s="34">
        <v>108.2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</v>
      </c>
      <c r="AJ88" s="116">
        <v>105.1</v>
      </c>
      <c r="AK88" s="116">
        <v>111.6</v>
      </c>
      <c r="AL88" s="116">
        <v>111.7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108.6</v>
      </c>
      <c r="F89" s="34">
        <v>109.1</v>
      </c>
      <c r="G89" s="68">
        <v>-2.8338265626401316</v>
      </c>
      <c r="H89" s="34">
        <v>108.35</v>
      </c>
      <c r="I89" s="34">
        <v>105.6</v>
      </c>
      <c r="J89" s="34">
        <v>106</v>
      </c>
      <c r="K89" s="68">
        <v>-1.1483253588516773</v>
      </c>
      <c r="L89" s="34">
        <v>103.3</v>
      </c>
      <c r="M89" s="34">
        <v>109.8</v>
      </c>
      <c r="N89" s="34">
        <v>109.9</v>
      </c>
      <c r="O89" s="34">
        <v>4.3</v>
      </c>
      <c r="P89" s="34">
        <v>108.1</v>
      </c>
      <c r="Q89" s="34">
        <v>108.8</v>
      </c>
      <c r="R89" s="34">
        <v>109.7</v>
      </c>
      <c r="S89" s="34">
        <v>-2.9</v>
      </c>
      <c r="T89" s="34">
        <v>120.8</v>
      </c>
      <c r="U89" s="34">
        <v>111</v>
      </c>
      <c r="V89" s="34">
        <v>108.5</v>
      </c>
      <c r="W89" s="34">
        <v>5.3</v>
      </c>
      <c r="X89" s="34">
        <v>105.6</v>
      </c>
      <c r="Y89" s="34">
        <v>109.5</v>
      </c>
      <c r="Z89" s="34">
        <v>109.9</v>
      </c>
      <c r="AA89" s="34">
        <v>3.8</v>
      </c>
      <c r="AB89" s="34">
        <v>106.4</v>
      </c>
      <c r="AC89" s="34">
        <v>108.2</v>
      </c>
      <c r="AD89" s="34">
        <v>108.7</v>
      </c>
      <c r="AE89" s="34">
        <v>10.8</v>
      </c>
      <c r="AF89" s="34">
        <v>114.5</v>
      </c>
      <c r="AG89" s="34">
        <v>120</v>
      </c>
      <c r="AH89" s="34">
        <v>120.2</v>
      </c>
      <c r="AI89" s="116">
        <v>4.3</v>
      </c>
      <c r="AJ89" s="116">
        <v>111.4</v>
      </c>
      <c r="AK89" s="116">
        <v>112.1</v>
      </c>
      <c r="AL89" s="116">
        <v>111.9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109.6</v>
      </c>
      <c r="F90" s="34">
        <v>109.8</v>
      </c>
      <c r="G90" s="68">
        <v>2.1437961371220595</v>
      </c>
      <c r="H90" s="34">
        <v>101.01</v>
      </c>
      <c r="I90" s="34">
        <v>106.4</v>
      </c>
      <c r="J90" s="34">
        <v>106.3</v>
      </c>
      <c r="K90" s="68">
        <v>2.0629750271444145</v>
      </c>
      <c r="L90" s="34">
        <v>94</v>
      </c>
      <c r="M90" s="34">
        <v>109</v>
      </c>
      <c r="N90" s="34">
        <v>110.4</v>
      </c>
      <c r="O90" s="34">
        <v>5.4</v>
      </c>
      <c r="P90" s="34">
        <v>106.8</v>
      </c>
      <c r="Q90" s="34">
        <v>110.3</v>
      </c>
      <c r="R90" s="34">
        <v>110.2</v>
      </c>
      <c r="S90" s="34">
        <v>3.1</v>
      </c>
      <c r="T90" s="34">
        <v>115.7</v>
      </c>
      <c r="U90" s="34">
        <v>110.9</v>
      </c>
      <c r="V90" s="34">
        <v>109</v>
      </c>
      <c r="W90" s="34">
        <v>6</v>
      </c>
      <c r="X90" s="34">
        <v>107.7</v>
      </c>
      <c r="Y90" s="34">
        <v>110.7</v>
      </c>
      <c r="Z90" s="34">
        <v>110.4</v>
      </c>
      <c r="AA90" s="34">
        <v>5.2</v>
      </c>
      <c r="AB90" s="34">
        <v>107.7</v>
      </c>
      <c r="AC90" s="34">
        <v>109.3</v>
      </c>
      <c r="AD90" s="34">
        <v>109.2</v>
      </c>
      <c r="AE90" s="34">
        <v>11.9</v>
      </c>
      <c r="AF90" s="34">
        <v>119.5</v>
      </c>
      <c r="AG90" s="34">
        <v>122.9</v>
      </c>
      <c r="AH90" s="34">
        <v>121.1</v>
      </c>
      <c r="AI90" s="116">
        <v>4.5</v>
      </c>
      <c r="AJ90" s="116">
        <v>108.9</v>
      </c>
      <c r="AK90" s="116">
        <v>111.7</v>
      </c>
      <c r="AL90" s="116">
        <v>112.1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111.8</v>
      </c>
      <c r="F91" s="34">
        <v>110.3</v>
      </c>
      <c r="G91" s="68">
        <v>6.033827442037257</v>
      </c>
      <c r="H91" s="34">
        <v>111.59</v>
      </c>
      <c r="I91" s="34">
        <v>107.2</v>
      </c>
      <c r="J91" s="34">
        <v>106.6</v>
      </c>
      <c r="K91" s="68">
        <v>11.874386653581936</v>
      </c>
      <c r="L91" s="34">
        <v>114</v>
      </c>
      <c r="M91" s="34">
        <v>113.4</v>
      </c>
      <c r="N91" s="34">
        <v>110.7</v>
      </c>
      <c r="O91" s="34">
        <v>6.8</v>
      </c>
      <c r="P91" s="34">
        <v>114.7</v>
      </c>
      <c r="Q91" s="34">
        <v>111.6</v>
      </c>
      <c r="R91" s="34">
        <v>110.6</v>
      </c>
      <c r="S91" s="34">
        <v>2.3</v>
      </c>
      <c r="T91" s="34">
        <v>110.7</v>
      </c>
      <c r="U91" s="34">
        <v>109</v>
      </c>
      <c r="V91" s="34">
        <v>109.4</v>
      </c>
      <c r="W91" s="34">
        <v>6.4</v>
      </c>
      <c r="X91" s="34">
        <v>109</v>
      </c>
      <c r="Y91" s="34">
        <v>111</v>
      </c>
      <c r="Z91" s="34">
        <v>110.7</v>
      </c>
      <c r="AA91" s="34">
        <v>5.6</v>
      </c>
      <c r="AB91" s="34">
        <v>110.5</v>
      </c>
      <c r="AC91" s="34">
        <v>110.2</v>
      </c>
      <c r="AD91" s="34">
        <v>109.6</v>
      </c>
      <c r="AE91" s="34">
        <v>11.3</v>
      </c>
      <c r="AF91" s="34">
        <v>124.6</v>
      </c>
      <c r="AG91" s="34">
        <v>122.1</v>
      </c>
      <c r="AH91" s="34">
        <v>122</v>
      </c>
      <c r="AI91" s="116">
        <v>5.6</v>
      </c>
      <c r="AJ91" s="116">
        <v>114.3</v>
      </c>
      <c r="AK91" s="116">
        <v>112.3</v>
      </c>
      <c r="AL91" s="116">
        <v>112.2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110.5</v>
      </c>
      <c r="F92" s="34">
        <v>110.7</v>
      </c>
      <c r="G92" s="68">
        <v>-5.1624548736462135</v>
      </c>
      <c r="H92" s="34">
        <v>131.35</v>
      </c>
      <c r="I92" s="34">
        <v>107.3</v>
      </c>
      <c r="J92" s="34">
        <v>106.8</v>
      </c>
      <c r="K92" s="68">
        <v>-4.985955056179771</v>
      </c>
      <c r="L92" s="34">
        <v>135.3</v>
      </c>
      <c r="M92" s="34">
        <v>111</v>
      </c>
      <c r="N92" s="34">
        <v>110.7</v>
      </c>
      <c r="O92" s="34">
        <v>5.4</v>
      </c>
      <c r="P92" s="34">
        <v>131.4</v>
      </c>
      <c r="Q92" s="34">
        <v>110.8</v>
      </c>
      <c r="R92" s="34">
        <v>111</v>
      </c>
      <c r="S92" s="34">
        <v>2.2</v>
      </c>
      <c r="T92" s="34">
        <v>135.1</v>
      </c>
      <c r="U92" s="34">
        <v>109.4</v>
      </c>
      <c r="V92" s="34">
        <v>109.6</v>
      </c>
      <c r="W92" s="34">
        <v>4.9</v>
      </c>
      <c r="X92" s="34">
        <v>126.6</v>
      </c>
      <c r="Y92" s="34">
        <v>111.1</v>
      </c>
      <c r="Z92" s="34">
        <v>111</v>
      </c>
      <c r="AA92" s="34">
        <v>3.3</v>
      </c>
      <c r="AB92" s="34">
        <v>128.8</v>
      </c>
      <c r="AC92" s="34">
        <v>109.7</v>
      </c>
      <c r="AD92" s="34">
        <v>110.1</v>
      </c>
      <c r="AE92" s="34">
        <v>9.3</v>
      </c>
      <c r="AF92" s="34">
        <v>143.6</v>
      </c>
      <c r="AG92" s="34">
        <v>122.7</v>
      </c>
      <c r="AH92" s="34">
        <v>122.9</v>
      </c>
      <c r="AI92" s="116">
        <v>2.2</v>
      </c>
      <c r="AJ92" s="116">
        <v>132.1</v>
      </c>
      <c r="AK92" s="116">
        <v>113.5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110.7</v>
      </c>
      <c r="F93" s="34">
        <v>110.8</v>
      </c>
      <c r="G93" s="68">
        <v>2.552552552552553</v>
      </c>
      <c r="H93" s="34">
        <v>116.11</v>
      </c>
      <c r="I93" s="34">
        <v>106.6</v>
      </c>
      <c r="J93" s="34">
        <v>106.9</v>
      </c>
      <c r="K93" s="68">
        <v>2.2632020117351237</v>
      </c>
      <c r="L93" s="34">
        <v>122</v>
      </c>
      <c r="M93" s="34">
        <v>110.2</v>
      </c>
      <c r="N93" s="34">
        <v>110.3</v>
      </c>
      <c r="O93" s="34">
        <v>5.1</v>
      </c>
      <c r="P93" s="34">
        <v>117.5</v>
      </c>
      <c r="Q93" s="34">
        <v>111.2</v>
      </c>
      <c r="R93" s="34">
        <v>111.3</v>
      </c>
      <c r="S93" s="34">
        <v>2.2</v>
      </c>
      <c r="T93" s="34">
        <v>114.8</v>
      </c>
      <c r="U93" s="34">
        <v>110</v>
      </c>
      <c r="V93" s="34">
        <v>109.5</v>
      </c>
      <c r="W93" s="34">
        <v>5.8</v>
      </c>
      <c r="X93" s="34">
        <v>140.6</v>
      </c>
      <c r="Y93" s="34">
        <v>111.7</v>
      </c>
      <c r="Z93" s="34">
        <v>111.3</v>
      </c>
      <c r="AA93" s="34">
        <v>4.6</v>
      </c>
      <c r="AB93" s="34">
        <v>119.2</v>
      </c>
      <c r="AC93" s="34">
        <v>110.4</v>
      </c>
      <c r="AD93" s="34">
        <v>110.6</v>
      </c>
      <c r="AE93" s="34">
        <v>12.8</v>
      </c>
      <c r="AF93" s="34">
        <v>131.2</v>
      </c>
      <c r="AG93" s="34">
        <v>123.7</v>
      </c>
      <c r="AH93" s="34">
        <v>123.7</v>
      </c>
      <c r="AI93" s="116">
        <v>4.6</v>
      </c>
      <c r="AJ93" s="116">
        <v>124</v>
      </c>
      <c r="AK93" s="116">
        <v>112.2</v>
      </c>
      <c r="AL93" s="116">
        <v>112.9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</v>
      </c>
      <c r="F94" s="34">
        <v>110.9</v>
      </c>
      <c r="G94" s="68">
        <v>0.23884589662749595</v>
      </c>
      <c r="H94" s="34">
        <v>104.92</v>
      </c>
      <c r="I94" s="34">
        <v>106.4</v>
      </c>
      <c r="J94" s="34">
        <v>107</v>
      </c>
      <c r="K94" s="68">
        <v>0.16474464579900217</v>
      </c>
      <c r="L94" s="34">
        <v>121.6</v>
      </c>
      <c r="M94" s="34">
        <v>109.2</v>
      </c>
      <c r="N94" s="34">
        <v>109.9</v>
      </c>
      <c r="O94" s="34">
        <v>4.4</v>
      </c>
      <c r="P94" s="34">
        <v>112.5</v>
      </c>
      <c r="Q94" s="34">
        <v>112.1</v>
      </c>
      <c r="R94" s="34">
        <v>111.5</v>
      </c>
      <c r="S94" s="34">
        <v>0.2</v>
      </c>
      <c r="T94" s="34">
        <v>99.6</v>
      </c>
      <c r="U94" s="34">
        <v>108.7</v>
      </c>
      <c r="V94" s="34">
        <v>109.4</v>
      </c>
      <c r="W94" s="34">
        <v>3.1</v>
      </c>
      <c r="X94" s="34">
        <v>109</v>
      </c>
      <c r="Y94" s="34">
        <v>111.2</v>
      </c>
      <c r="Z94" s="34">
        <v>111.5</v>
      </c>
      <c r="AA94" s="34">
        <v>4.1</v>
      </c>
      <c r="AB94" s="34">
        <v>104</v>
      </c>
      <c r="AC94" s="34">
        <v>111.1</v>
      </c>
      <c r="AD94" s="34">
        <v>111.1</v>
      </c>
      <c r="AE94" s="34">
        <v>10.1</v>
      </c>
      <c r="AF94" s="34">
        <v>134.9</v>
      </c>
      <c r="AG94" s="34">
        <v>124.7</v>
      </c>
      <c r="AH94" s="34">
        <v>124.6</v>
      </c>
      <c r="AI94" s="116">
        <v>2.7</v>
      </c>
      <c r="AJ94" s="116">
        <v>114.6</v>
      </c>
      <c r="AK94" s="116">
        <v>113.5</v>
      </c>
      <c r="AL94" s="116">
        <v>113.3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110.3</v>
      </c>
      <c r="F95" s="68">
        <v>111</v>
      </c>
      <c r="G95" s="68">
        <v>0.5582693649685996</v>
      </c>
      <c r="H95" s="68">
        <v>100.87</v>
      </c>
      <c r="I95" s="68">
        <v>107.3</v>
      </c>
      <c r="J95" s="68">
        <v>107</v>
      </c>
      <c r="K95" s="68">
        <v>1.1904761904761878</v>
      </c>
      <c r="L95" s="34">
        <v>110.5</v>
      </c>
      <c r="M95" s="34">
        <v>110.2</v>
      </c>
      <c r="N95" s="34">
        <v>109.6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108.4</v>
      </c>
      <c r="V95" s="34">
        <v>109.3</v>
      </c>
      <c r="W95" s="34">
        <v>5.4</v>
      </c>
      <c r="X95" s="34">
        <v>104.4</v>
      </c>
      <c r="Y95" s="34">
        <v>111.2</v>
      </c>
      <c r="Z95" s="34">
        <v>111.8</v>
      </c>
      <c r="AA95" s="34">
        <v>5.3</v>
      </c>
      <c r="AB95" s="34">
        <v>108.2</v>
      </c>
      <c r="AC95" s="34">
        <v>112</v>
      </c>
      <c r="AD95" s="34">
        <v>111.7</v>
      </c>
      <c r="AE95" s="34">
        <v>10.9</v>
      </c>
      <c r="AF95" s="34">
        <v>118.9</v>
      </c>
      <c r="AG95" s="34">
        <v>125.5</v>
      </c>
      <c r="AH95" s="34">
        <v>125.5</v>
      </c>
      <c r="AI95" s="116">
        <v>3.9</v>
      </c>
      <c r="AJ95" s="116">
        <v>107.2</v>
      </c>
      <c r="AK95" s="116">
        <v>113.9</v>
      </c>
      <c r="AL95" s="116">
        <v>113.6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110.8</v>
      </c>
      <c r="F96" s="68">
        <v>111.2</v>
      </c>
      <c r="G96" s="68">
        <v>1.6361391232763831</v>
      </c>
      <c r="H96" s="68">
        <v>98.77</v>
      </c>
      <c r="I96" s="68">
        <v>106.7</v>
      </c>
      <c r="J96" s="68">
        <v>107.1</v>
      </c>
      <c r="K96" s="68">
        <v>1.0879419764279263</v>
      </c>
      <c r="L96" s="34">
        <v>111.5</v>
      </c>
      <c r="M96" s="34">
        <v>108.4</v>
      </c>
      <c r="N96" s="34">
        <v>109.4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109.2</v>
      </c>
      <c r="W96" s="34">
        <v>3.9</v>
      </c>
      <c r="X96" s="34">
        <v>106.5</v>
      </c>
      <c r="Y96" s="34">
        <v>112.6</v>
      </c>
      <c r="Z96" s="34">
        <v>112.2</v>
      </c>
      <c r="AA96" s="34">
        <v>5.5</v>
      </c>
      <c r="AB96" s="34">
        <v>110.7</v>
      </c>
      <c r="AC96" s="34">
        <v>112.3</v>
      </c>
      <c r="AD96" s="34">
        <v>112.3</v>
      </c>
      <c r="AE96" s="34">
        <v>9.8</v>
      </c>
      <c r="AF96" s="34">
        <v>119.1</v>
      </c>
      <c r="AG96" s="34">
        <v>126.4</v>
      </c>
      <c r="AH96" s="34">
        <v>126.4</v>
      </c>
      <c r="AI96" s="116">
        <v>3.1</v>
      </c>
      <c r="AJ96" s="116">
        <v>107.4</v>
      </c>
      <c r="AK96" s="116">
        <v>113.7</v>
      </c>
      <c r="AL96" s="116">
        <v>113.9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112.5</v>
      </c>
      <c r="F97" s="34">
        <v>111.5</v>
      </c>
      <c r="G97" s="68">
        <v>1.5688209176122383</v>
      </c>
      <c r="H97" s="34">
        <v>102.94</v>
      </c>
      <c r="I97" s="34">
        <v>108.2</v>
      </c>
      <c r="J97" s="34">
        <v>107.2</v>
      </c>
      <c r="K97" s="68">
        <v>-0.9499136442141575</v>
      </c>
      <c r="L97" s="34">
        <v>114.7</v>
      </c>
      <c r="M97" s="34">
        <v>110.4</v>
      </c>
      <c r="N97" s="34">
        <v>109.6</v>
      </c>
      <c r="O97" s="34">
        <v>3.4</v>
      </c>
      <c r="P97" s="34">
        <v>106.5</v>
      </c>
      <c r="Q97" s="34">
        <v>112.6</v>
      </c>
      <c r="R97" s="34">
        <v>112.2</v>
      </c>
      <c r="S97" s="34">
        <v>0.6</v>
      </c>
      <c r="T97" s="34">
        <v>100</v>
      </c>
      <c r="U97" s="34">
        <v>109.7</v>
      </c>
      <c r="V97" s="34">
        <v>109</v>
      </c>
      <c r="W97" s="34">
        <v>4</v>
      </c>
      <c r="X97" s="34">
        <v>106.1</v>
      </c>
      <c r="Y97" s="34">
        <v>112.7</v>
      </c>
      <c r="Z97" s="34">
        <v>112.6</v>
      </c>
      <c r="AA97" s="34">
        <v>4.4</v>
      </c>
      <c r="AB97" s="34">
        <v>111.2</v>
      </c>
      <c r="AC97" s="34">
        <v>112.6</v>
      </c>
      <c r="AD97" s="34">
        <v>112.7</v>
      </c>
      <c r="AE97" s="34">
        <v>8.6</v>
      </c>
      <c r="AF97" s="34">
        <v>120.7</v>
      </c>
      <c r="AG97" s="34">
        <v>127.2</v>
      </c>
      <c r="AH97" s="34">
        <v>127.4</v>
      </c>
      <c r="AI97" s="116">
        <v>2.7</v>
      </c>
      <c r="AJ97" s="116">
        <v>108.3</v>
      </c>
      <c r="AK97" s="116">
        <v>113</v>
      </c>
      <c r="AL97" s="116">
        <v>114.2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111</v>
      </c>
      <c r="F98" s="34">
        <v>111.9</v>
      </c>
      <c r="G98" s="68">
        <v>0.331502178442895</v>
      </c>
      <c r="H98" s="34">
        <v>105.93</v>
      </c>
      <c r="I98" s="34">
        <v>107</v>
      </c>
      <c r="J98" s="34">
        <v>107.4</v>
      </c>
      <c r="K98" s="68">
        <v>1.8365472910927456</v>
      </c>
      <c r="L98" s="34">
        <v>110.9</v>
      </c>
      <c r="M98" s="34">
        <v>109.4</v>
      </c>
      <c r="N98" s="34">
        <v>110.2</v>
      </c>
      <c r="O98" s="34">
        <v>3.5</v>
      </c>
      <c r="P98" s="34">
        <v>115.3</v>
      </c>
      <c r="Q98" s="34">
        <v>112.4</v>
      </c>
      <c r="R98" s="34">
        <v>112.8</v>
      </c>
      <c r="S98" s="34">
        <v>-0.1</v>
      </c>
      <c r="T98" s="34">
        <v>102.3</v>
      </c>
      <c r="U98" s="34">
        <v>108</v>
      </c>
      <c r="V98" s="34">
        <v>108.9</v>
      </c>
      <c r="W98" s="34">
        <v>6.1</v>
      </c>
      <c r="X98" s="34">
        <v>111.8</v>
      </c>
      <c r="Y98" s="34">
        <v>113.1</v>
      </c>
      <c r="Z98" s="34">
        <v>113.1</v>
      </c>
      <c r="AA98" s="34">
        <v>4.1</v>
      </c>
      <c r="AB98" s="34">
        <v>119.7</v>
      </c>
      <c r="AC98" s="34">
        <v>111.2</v>
      </c>
      <c r="AD98" s="34">
        <v>113.1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116.6</v>
      </c>
      <c r="AL98" s="116">
        <v>114.5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113.3</v>
      </c>
      <c r="F99" s="39">
        <v>112.3</v>
      </c>
      <c r="G99" s="39">
        <v>5.318704284221528</v>
      </c>
      <c r="H99" s="39">
        <v>100.79</v>
      </c>
      <c r="I99" s="39">
        <v>107.2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110.8</v>
      </c>
      <c r="O99" s="39">
        <v>3.9</v>
      </c>
      <c r="P99" s="39">
        <v>108.4</v>
      </c>
      <c r="Q99" s="39">
        <v>113.7</v>
      </c>
      <c r="R99" s="39">
        <v>113.4</v>
      </c>
      <c r="S99" s="39">
        <v>2.3</v>
      </c>
      <c r="T99" s="39">
        <v>105.6</v>
      </c>
      <c r="U99" s="39">
        <v>108.1</v>
      </c>
      <c r="V99" s="39">
        <v>108.9</v>
      </c>
      <c r="W99" s="39">
        <v>4.1</v>
      </c>
      <c r="X99" s="39">
        <v>107.7</v>
      </c>
      <c r="Y99" s="39">
        <v>113.7</v>
      </c>
      <c r="Z99" s="39">
        <v>113.6</v>
      </c>
      <c r="AA99" s="39">
        <v>5.4</v>
      </c>
      <c r="AB99" s="39">
        <v>101.1</v>
      </c>
      <c r="AC99" s="39">
        <v>114</v>
      </c>
      <c r="AD99" s="39">
        <v>113.5</v>
      </c>
      <c r="AE99" s="39">
        <v>9.2</v>
      </c>
      <c r="AF99" s="39">
        <v>122</v>
      </c>
      <c r="AG99" s="39">
        <v>129.2</v>
      </c>
      <c r="AH99" s="39">
        <v>129.2</v>
      </c>
      <c r="AI99" s="115">
        <v>4.3</v>
      </c>
      <c r="AJ99" s="115">
        <v>108.8</v>
      </c>
      <c r="AK99" s="115">
        <v>114.7</v>
      </c>
      <c r="AL99" s="115">
        <v>114.9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112.4</v>
      </c>
      <c r="F100" s="68">
        <v>112.8</v>
      </c>
      <c r="G100" s="68">
        <v>2.748796147672547</v>
      </c>
      <c r="H100" s="68">
        <v>102.42</v>
      </c>
      <c r="I100" s="68">
        <v>108.3</v>
      </c>
      <c r="J100" s="68">
        <v>107.6</v>
      </c>
      <c r="K100" s="68">
        <v>1.0857763300760044</v>
      </c>
      <c r="L100" s="68">
        <v>93.1</v>
      </c>
      <c r="M100" s="34">
        <v>111.3</v>
      </c>
      <c r="N100" s="34">
        <v>111.4</v>
      </c>
      <c r="O100" s="34">
        <v>4.3</v>
      </c>
      <c r="P100" s="34">
        <v>109.4</v>
      </c>
      <c r="Q100" s="34">
        <v>114</v>
      </c>
      <c r="R100" s="34">
        <v>113.8</v>
      </c>
      <c r="S100" s="34">
        <v>1.8</v>
      </c>
      <c r="T100" s="34">
        <v>106.6</v>
      </c>
      <c r="U100" s="34">
        <v>109.4</v>
      </c>
      <c r="V100" s="34">
        <v>109.1</v>
      </c>
      <c r="W100" s="34">
        <v>4.5</v>
      </c>
      <c r="X100" s="34">
        <v>107</v>
      </c>
      <c r="Y100" s="34">
        <v>114.1</v>
      </c>
      <c r="Z100" s="34">
        <v>114</v>
      </c>
      <c r="AA100" s="34">
        <v>4.9</v>
      </c>
      <c r="AB100" s="34">
        <v>106.5</v>
      </c>
      <c r="AC100" s="34">
        <v>113.7</v>
      </c>
      <c r="AD100" s="34">
        <v>114</v>
      </c>
      <c r="AE100" s="34">
        <v>9.1</v>
      </c>
      <c r="AF100" s="34">
        <v>122.3</v>
      </c>
      <c r="AG100" s="34">
        <v>130</v>
      </c>
      <c r="AH100" s="34">
        <v>130.1</v>
      </c>
      <c r="AI100" s="116">
        <v>3.6</v>
      </c>
      <c r="AJ100" s="116">
        <v>108.9</v>
      </c>
      <c r="AK100" s="116">
        <v>115.7</v>
      </c>
      <c r="AL100" s="116">
        <v>115.4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109.3</v>
      </c>
      <c r="F101" s="68">
        <v>113.3</v>
      </c>
      <c r="G101" s="68">
        <v>-3.5071527457314233</v>
      </c>
      <c r="H101" s="68">
        <v>104.55</v>
      </c>
      <c r="I101" s="68">
        <v>106</v>
      </c>
      <c r="J101" s="68">
        <v>107.7</v>
      </c>
      <c r="K101" s="68">
        <v>-3.4849951597289395</v>
      </c>
      <c r="L101" s="68">
        <v>99.7</v>
      </c>
      <c r="M101" s="34">
        <v>112.4</v>
      </c>
      <c r="N101" s="34">
        <v>111.9</v>
      </c>
      <c r="O101" s="34">
        <v>4.2</v>
      </c>
      <c r="P101" s="34">
        <v>112.6</v>
      </c>
      <c r="Q101" s="34">
        <v>113</v>
      </c>
      <c r="R101" s="34">
        <v>114.2</v>
      </c>
      <c r="S101" s="34">
        <v>-5.7</v>
      </c>
      <c r="T101" s="34">
        <v>114</v>
      </c>
      <c r="U101" s="34">
        <v>104</v>
      </c>
      <c r="V101" s="34">
        <v>109.4</v>
      </c>
      <c r="W101" s="34">
        <v>4</v>
      </c>
      <c r="X101" s="34">
        <v>109.8</v>
      </c>
      <c r="Y101" s="34">
        <v>113.8</v>
      </c>
      <c r="Z101" s="34">
        <v>114.5</v>
      </c>
      <c r="AA101" s="34">
        <v>5.5</v>
      </c>
      <c r="AB101" s="34">
        <v>112.3</v>
      </c>
      <c r="AC101" s="34">
        <v>114.1</v>
      </c>
      <c r="AD101" s="34">
        <v>114.5</v>
      </c>
      <c r="AE101" s="34">
        <v>9.4</v>
      </c>
      <c r="AF101" s="34">
        <v>125.3</v>
      </c>
      <c r="AG101" s="34">
        <v>131.2</v>
      </c>
      <c r="AH101" s="34">
        <v>131.2</v>
      </c>
      <c r="AI101" s="116">
        <v>1</v>
      </c>
      <c r="AJ101" s="116">
        <v>112.4</v>
      </c>
      <c r="AK101" s="116">
        <v>114.6</v>
      </c>
      <c r="AL101" s="116">
        <v>115.8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113.7</v>
      </c>
      <c r="F102" s="68">
        <v>113.6</v>
      </c>
      <c r="G102" s="68">
        <v>2.603702603702599</v>
      </c>
      <c r="H102" s="68">
        <v>103.64</v>
      </c>
      <c r="I102" s="68">
        <v>108.3</v>
      </c>
      <c r="J102" s="68">
        <v>107.9</v>
      </c>
      <c r="K102" s="68">
        <v>5.106382978723401</v>
      </c>
      <c r="L102" s="68">
        <v>98.8</v>
      </c>
      <c r="M102" s="34">
        <v>113.4</v>
      </c>
      <c r="N102" s="34">
        <v>112.3</v>
      </c>
      <c r="O102" s="34">
        <v>3.8</v>
      </c>
      <c r="P102" s="34">
        <v>110.9</v>
      </c>
      <c r="Q102" s="34">
        <v>114.4</v>
      </c>
      <c r="R102" s="34">
        <v>114.6</v>
      </c>
      <c r="S102" s="34">
        <v>0.1</v>
      </c>
      <c r="T102" s="34">
        <v>115.8</v>
      </c>
      <c r="U102" s="34">
        <v>110.7</v>
      </c>
      <c r="V102" s="34">
        <v>109.8</v>
      </c>
      <c r="W102" s="34">
        <v>4.3</v>
      </c>
      <c r="X102" s="34">
        <v>112.4</v>
      </c>
      <c r="Y102" s="34">
        <v>115.3</v>
      </c>
      <c r="Z102" s="34">
        <v>114.9</v>
      </c>
      <c r="AA102" s="34">
        <v>6.1</v>
      </c>
      <c r="AB102" s="34">
        <v>114.3</v>
      </c>
      <c r="AC102" s="34">
        <v>115.7</v>
      </c>
      <c r="AD102" s="34">
        <v>115.1</v>
      </c>
      <c r="AE102" s="34">
        <v>7.8</v>
      </c>
      <c r="AF102" s="34">
        <v>128.8</v>
      </c>
      <c r="AG102" s="34">
        <v>132.5</v>
      </c>
      <c r="AH102" s="34">
        <v>132.4</v>
      </c>
      <c r="AI102" s="116">
        <v>4.9</v>
      </c>
      <c r="AJ102" s="116">
        <v>114.2</v>
      </c>
      <c r="AK102" s="116">
        <v>116.4</v>
      </c>
      <c r="AL102" s="116">
        <v>116.3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114.6</v>
      </c>
      <c r="F103" s="68">
        <v>114</v>
      </c>
      <c r="G103" s="68">
        <v>1.2545927054395478</v>
      </c>
      <c r="H103" s="68">
        <v>112.99</v>
      </c>
      <c r="I103" s="68">
        <v>109.2</v>
      </c>
      <c r="J103" s="68">
        <v>108.2</v>
      </c>
      <c r="K103" s="68">
        <v>-1.8421052631578898</v>
      </c>
      <c r="L103" s="68">
        <v>111.9</v>
      </c>
      <c r="M103" s="34">
        <v>111.4</v>
      </c>
      <c r="N103" s="34">
        <v>112.6</v>
      </c>
      <c r="O103" s="34">
        <v>3.4</v>
      </c>
      <c r="P103" s="34">
        <v>118.6</v>
      </c>
      <c r="Q103" s="34">
        <v>115.4</v>
      </c>
      <c r="R103" s="34">
        <v>115.1</v>
      </c>
      <c r="S103" s="34">
        <v>1</v>
      </c>
      <c r="T103" s="34">
        <v>111.8</v>
      </c>
      <c r="U103" s="34">
        <v>110.3</v>
      </c>
      <c r="V103" s="34">
        <v>110.2</v>
      </c>
      <c r="W103" s="34">
        <v>4.4</v>
      </c>
      <c r="X103" s="34">
        <v>113.9</v>
      </c>
      <c r="Y103" s="34">
        <v>115.7</v>
      </c>
      <c r="Z103" s="34">
        <v>115.4</v>
      </c>
      <c r="AA103" s="34">
        <v>4.5</v>
      </c>
      <c r="AB103" s="34">
        <v>115.5</v>
      </c>
      <c r="AC103" s="34">
        <v>115.3</v>
      </c>
      <c r="AD103" s="34">
        <v>115.6</v>
      </c>
      <c r="AE103" s="34">
        <v>9.3</v>
      </c>
      <c r="AF103" s="34">
        <v>136.2</v>
      </c>
      <c r="AG103" s="34">
        <v>133.5</v>
      </c>
      <c r="AH103" s="34">
        <v>133.7</v>
      </c>
      <c r="AI103" s="116">
        <v>3.2</v>
      </c>
      <c r="AJ103" s="116">
        <v>118</v>
      </c>
      <c r="AK103" s="116">
        <v>116.7</v>
      </c>
      <c r="AL103" s="116">
        <v>116.7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114.1</v>
      </c>
      <c r="F104" s="68">
        <v>114.4</v>
      </c>
      <c r="G104" s="68">
        <v>0.14465169394746688</v>
      </c>
      <c r="H104" s="68">
        <v>131.54</v>
      </c>
      <c r="I104" s="68">
        <v>107.2</v>
      </c>
      <c r="J104" s="68">
        <v>108.5</v>
      </c>
      <c r="K104" s="68">
        <v>0.6651884700665021</v>
      </c>
      <c r="L104" s="68">
        <v>136.2</v>
      </c>
      <c r="M104" s="34">
        <v>112.3</v>
      </c>
      <c r="N104" s="34">
        <v>112.9</v>
      </c>
      <c r="O104" s="34">
        <v>4.3</v>
      </c>
      <c r="P104" s="34">
        <v>137.1</v>
      </c>
      <c r="Q104" s="34">
        <v>115.5</v>
      </c>
      <c r="R104" s="34">
        <v>115.5</v>
      </c>
      <c r="S104" s="34">
        <v>0.4</v>
      </c>
      <c r="T104" s="34">
        <v>135.7</v>
      </c>
      <c r="U104" s="34">
        <v>110.1</v>
      </c>
      <c r="V104" s="34">
        <v>110.5</v>
      </c>
      <c r="W104" s="34">
        <v>6.9</v>
      </c>
      <c r="X104" s="34">
        <v>135.4</v>
      </c>
      <c r="Y104" s="34">
        <v>118.6</v>
      </c>
      <c r="Z104" s="34">
        <v>115.8</v>
      </c>
      <c r="AA104" s="34">
        <v>5.9</v>
      </c>
      <c r="AB104" s="34">
        <v>136.5</v>
      </c>
      <c r="AC104" s="34">
        <v>116.2</v>
      </c>
      <c r="AD104" s="34">
        <v>116.2</v>
      </c>
      <c r="AE104" s="34">
        <v>10.1</v>
      </c>
      <c r="AF104" s="34">
        <v>158.2</v>
      </c>
      <c r="AG104" s="34">
        <v>135</v>
      </c>
      <c r="AH104" s="34">
        <v>134.7</v>
      </c>
      <c r="AI104" s="116">
        <v>3.5</v>
      </c>
      <c r="AJ104" s="116">
        <v>136.7</v>
      </c>
      <c r="AK104" s="116">
        <v>117.4</v>
      </c>
      <c r="AL104" s="116">
        <v>117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115.1</v>
      </c>
      <c r="F105" s="68">
        <v>114.6</v>
      </c>
      <c r="G105" s="68">
        <v>2.9540952545000487</v>
      </c>
      <c r="H105" s="68">
        <v>119.54</v>
      </c>
      <c r="I105" s="4">
        <v>109.2</v>
      </c>
      <c r="J105" s="4">
        <v>108.8</v>
      </c>
      <c r="K105" s="68">
        <v>6.721311475409827</v>
      </c>
      <c r="L105" s="4">
        <v>130.2</v>
      </c>
      <c r="M105" s="4">
        <v>116.1</v>
      </c>
      <c r="N105" s="4">
        <v>113.3</v>
      </c>
      <c r="O105" s="34">
        <v>4.3</v>
      </c>
      <c r="P105" s="34">
        <v>122.5</v>
      </c>
      <c r="Q105" s="34">
        <v>115.9</v>
      </c>
      <c r="R105" s="34">
        <v>115.9</v>
      </c>
      <c r="S105" s="34">
        <v>1</v>
      </c>
      <c r="T105" s="34">
        <v>116</v>
      </c>
      <c r="U105" s="34">
        <v>110.8</v>
      </c>
      <c r="V105" s="34">
        <v>110.6</v>
      </c>
      <c r="W105" s="34">
        <v>3.7</v>
      </c>
      <c r="X105" s="34">
        <v>145.7</v>
      </c>
      <c r="Y105" s="34">
        <v>115.9</v>
      </c>
      <c r="Z105" s="34">
        <v>116.2</v>
      </c>
      <c r="AA105" s="34">
        <v>5.5</v>
      </c>
      <c r="AB105" s="34">
        <v>125.7</v>
      </c>
      <c r="AC105" s="34">
        <v>116.6</v>
      </c>
      <c r="AD105" s="34">
        <v>116.7</v>
      </c>
      <c r="AE105" s="34">
        <v>10.1</v>
      </c>
      <c r="AF105" s="34">
        <v>144.4</v>
      </c>
      <c r="AG105" s="34">
        <v>136</v>
      </c>
      <c r="AH105" s="34">
        <v>135.6</v>
      </c>
      <c r="AI105" s="116">
        <v>3.8</v>
      </c>
      <c r="AJ105" s="116">
        <v>128.6</v>
      </c>
      <c r="AK105" s="116">
        <v>117</v>
      </c>
      <c r="AL105" s="116">
        <v>117.3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113.8</v>
      </c>
      <c r="F106" s="68">
        <v>114.7</v>
      </c>
      <c r="G106" s="68">
        <v>0.8101410598551222</v>
      </c>
      <c r="H106" s="68">
        <v>105.77</v>
      </c>
      <c r="I106" s="68">
        <v>109.3</v>
      </c>
      <c r="J106" s="68">
        <v>109.2</v>
      </c>
      <c r="K106" s="68">
        <v>2.7960526315789522</v>
      </c>
      <c r="L106" s="68">
        <v>125</v>
      </c>
      <c r="M106" s="68">
        <v>114.5</v>
      </c>
      <c r="N106" s="68">
        <v>113.8</v>
      </c>
      <c r="O106" s="34">
        <v>3.4</v>
      </c>
      <c r="P106" s="34">
        <v>116.3</v>
      </c>
      <c r="Q106" s="34">
        <v>115.9</v>
      </c>
      <c r="R106" s="34">
        <v>116.2</v>
      </c>
      <c r="S106" s="34">
        <v>1.3</v>
      </c>
      <c r="T106" s="34">
        <v>100.8</v>
      </c>
      <c r="U106" s="34">
        <v>110.3</v>
      </c>
      <c r="V106" s="34">
        <v>110.7</v>
      </c>
      <c r="W106" s="34">
        <v>3.4</v>
      </c>
      <c r="X106" s="34">
        <v>112.7</v>
      </c>
      <c r="Y106" s="34">
        <v>115.4</v>
      </c>
      <c r="Z106" s="34">
        <v>116.6</v>
      </c>
      <c r="AA106" s="34">
        <v>5.8</v>
      </c>
      <c r="AB106" s="34">
        <v>110</v>
      </c>
      <c r="AC106" s="34">
        <v>117.3</v>
      </c>
      <c r="AD106" s="34">
        <v>117.3</v>
      </c>
      <c r="AE106" s="34">
        <v>8.4</v>
      </c>
      <c r="AF106" s="34">
        <v>146.2</v>
      </c>
      <c r="AG106" s="34">
        <v>135.3</v>
      </c>
      <c r="AH106" s="34">
        <v>136.2</v>
      </c>
      <c r="AI106" s="116">
        <v>2.8</v>
      </c>
      <c r="AJ106" s="116">
        <v>117.8</v>
      </c>
      <c r="AK106" s="116">
        <v>117.4</v>
      </c>
      <c r="AL106" s="116">
        <v>117.5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115.4</v>
      </c>
      <c r="F107" s="68">
        <v>114.9</v>
      </c>
      <c r="G107" s="68">
        <v>2.706453851492009</v>
      </c>
      <c r="H107" s="68">
        <v>103.6</v>
      </c>
      <c r="I107" s="68">
        <v>108.8</v>
      </c>
      <c r="J107" s="68">
        <v>109.4</v>
      </c>
      <c r="K107" s="68">
        <v>3.710407239819</v>
      </c>
      <c r="L107" s="68">
        <v>114.6</v>
      </c>
      <c r="M107" s="68">
        <v>113.4</v>
      </c>
      <c r="N107" s="68">
        <v>114.5</v>
      </c>
      <c r="O107" s="34">
        <v>5</v>
      </c>
      <c r="P107" s="34">
        <v>110.5</v>
      </c>
      <c r="Q107" s="34">
        <v>116.8</v>
      </c>
      <c r="R107" s="34">
        <v>116.6</v>
      </c>
      <c r="S107" s="34">
        <v>2.8</v>
      </c>
      <c r="T107" s="34">
        <v>102.5</v>
      </c>
      <c r="U107" s="34">
        <v>111.5</v>
      </c>
      <c r="V107" s="34">
        <v>110.8</v>
      </c>
      <c r="W107" s="34">
        <v>5.9</v>
      </c>
      <c r="X107" s="34">
        <v>110.6</v>
      </c>
      <c r="Y107" s="34">
        <v>117.7</v>
      </c>
      <c r="Z107" s="34">
        <v>117</v>
      </c>
      <c r="AA107" s="34">
        <v>5.4</v>
      </c>
      <c r="AB107" s="34">
        <v>114</v>
      </c>
      <c r="AC107" s="34">
        <v>117.8</v>
      </c>
      <c r="AD107" s="34">
        <v>117.7</v>
      </c>
      <c r="AE107" s="34">
        <v>9</v>
      </c>
      <c r="AF107" s="34">
        <v>129.7</v>
      </c>
      <c r="AG107" s="34">
        <v>137</v>
      </c>
      <c r="AH107" s="34">
        <v>136.7</v>
      </c>
      <c r="AI107" s="116">
        <v>4.7</v>
      </c>
      <c r="AJ107" s="116">
        <v>112.3</v>
      </c>
      <c r="AK107" s="116">
        <v>118</v>
      </c>
      <c r="AL107" s="116">
        <v>117.7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117.5</v>
      </c>
      <c r="F108" s="68">
        <v>115.1</v>
      </c>
      <c r="G108" s="68">
        <v>7.745266781411366</v>
      </c>
      <c r="H108" s="68">
        <v>106.42</v>
      </c>
      <c r="I108" s="68">
        <v>110.3</v>
      </c>
      <c r="J108" s="68">
        <v>109.5</v>
      </c>
      <c r="K108" s="68">
        <v>13.7219730941704</v>
      </c>
      <c r="L108" s="68">
        <v>126.8</v>
      </c>
      <c r="M108" s="68">
        <v>116.4</v>
      </c>
      <c r="N108" s="68">
        <v>115.1</v>
      </c>
      <c r="O108" s="34">
        <v>5</v>
      </c>
      <c r="P108" s="34">
        <v>109.1</v>
      </c>
      <c r="Q108" s="34">
        <v>117.3</v>
      </c>
      <c r="R108" s="34">
        <v>116.9</v>
      </c>
      <c r="S108" s="34">
        <v>0.5</v>
      </c>
      <c r="T108" s="34">
        <v>102.5</v>
      </c>
      <c r="U108" s="34">
        <v>111</v>
      </c>
      <c r="V108" s="34">
        <v>111</v>
      </c>
      <c r="W108" s="34">
        <v>3.9</v>
      </c>
      <c r="X108" s="34">
        <v>110.6</v>
      </c>
      <c r="Y108" s="34">
        <v>117</v>
      </c>
      <c r="Z108" s="34">
        <v>117.5</v>
      </c>
      <c r="AA108" s="34">
        <v>5.5</v>
      </c>
      <c r="AB108" s="34">
        <v>116.8</v>
      </c>
      <c r="AC108" s="34">
        <v>118.3</v>
      </c>
      <c r="AD108" s="34">
        <v>118</v>
      </c>
      <c r="AE108" s="34">
        <v>8.9</v>
      </c>
      <c r="AF108" s="34">
        <v>129.7</v>
      </c>
      <c r="AG108" s="34">
        <v>137.7</v>
      </c>
      <c r="AH108" s="34">
        <v>137.4</v>
      </c>
      <c r="AI108" s="116">
        <v>5.1</v>
      </c>
      <c r="AJ108" s="116">
        <v>112.9</v>
      </c>
      <c r="AK108" s="116">
        <v>118</v>
      </c>
      <c r="AL108" s="116">
        <v>117.9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113</v>
      </c>
      <c r="F109" s="68">
        <v>115.4</v>
      </c>
      <c r="G109" s="68">
        <v>-5.449776568875072</v>
      </c>
      <c r="H109" s="68">
        <v>97.33</v>
      </c>
      <c r="I109" s="4">
        <v>107.9</v>
      </c>
      <c r="J109" s="4">
        <v>109.6</v>
      </c>
      <c r="K109" s="68">
        <v>-3.836094158674809</v>
      </c>
      <c r="L109" s="4">
        <v>110.3</v>
      </c>
      <c r="M109" s="4">
        <v>114</v>
      </c>
      <c r="N109" s="4">
        <v>115.7</v>
      </c>
      <c r="O109" s="68">
        <v>3.8</v>
      </c>
      <c r="P109" s="4">
        <v>110.5</v>
      </c>
      <c r="Q109" s="68">
        <v>116.9</v>
      </c>
      <c r="R109" s="4">
        <v>117.2</v>
      </c>
      <c r="S109" s="34">
        <v>0.8</v>
      </c>
      <c r="T109" s="34">
        <v>100.8</v>
      </c>
      <c r="U109" s="34">
        <v>110.5</v>
      </c>
      <c r="V109" s="34">
        <v>111.2</v>
      </c>
      <c r="W109" s="34">
        <v>4.6</v>
      </c>
      <c r="X109" s="34">
        <v>111</v>
      </c>
      <c r="Y109" s="34">
        <v>117.9</v>
      </c>
      <c r="Z109" s="34">
        <v>118.1</v>
      </c>
      <c r="AA109" s="34">
        <v>4.6</v>
      </c>
      <c r="AB109" s="34">
        <v>116.3</v>
      </c>
      <c r="AC109" s="34">
        <v>118</v>
      </c>
      <c r="AD109" s="34">
        <v>118.3</v>
      </c>
      <c r="AE109" s="34">
        <v>8.3</v>
      </c>
      <c r="AF109" s="34">
        <v>130.8</v>
      </c>
      <c r="AG109" s="34">
        <v>137.9</v>
      </c>
      <c r="AH109" s="34">
        <v>138.4</v>
      </c>
      <c r="AI109" s="116">
        <v>1.9</v>
      </c>
      <c r="AJ109" s="116">
        <v>110.3</v>
      </c>
      <c r="AK109" s="116">
        <v>118</v>
      </c>
      <c r="AL109" s="116">
        <v>118.2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116.2</v>
      </c>
      <c r="F110" s="68">
        <v>115.9</v>
      </c>
      <c r="G110" s="68">
        <v>3.8893608987066832</v>
      </c>
      <c r="H110" s="68">
        <v>110.05</v>
      </c>
      <c r="I110" s="4">
        <v>109.2</v>
      </c>
      <c r="J110" s="4">
        <v>109.8</v>
      </c>
      <c r="K110" s="68">
        <v>8.476104598737594</v>
      </c>
      <c r="L110" s="68">
        <v>120.3</v>
      </c>
      <c r="M110" s="68">
        <v>117.2</v>
      </c>
      <c r="N110" s="68">
        <v>116.1</v>
      </c>
      <c r="O110" s="68">
        <v>4.4</v>
      </c>
      <c r="P110" s="68">
        <v>120.4</v>
      </c>
      <c r="Q110" s="68">
        <v>117.6</v>
      </c>
      <c r="R110" s="68">
        <v>117.7</v>
      </c>
      <c r="S110" s="34">
        <v>1.6</v>
      </c>
      <c r="T110" s="34">
        <v>103.9</v>
      </c>
      <c r="U110" s="34">
        <v>110.4</v>
      </c>
      <c r="V110" s="34">
        <v>111.4</v>
      </c>
      <c r="W110" s="34">
        <v>5.1</v>
      </c>
      <c r="X110" s="34">
        <v>117.5</v>
      </c>
      <c r="Y110" s="34">
        <v>118.9</v>
      </c>
      <c r="Z110" s="34">
        <v>118.7</v>
      </c>
      <c r="AA110" s="34">
        <v>6.4</v>
      </c>
      <c r="AB110" s="34">
        <v>127.3</v>
      </c>
      <c r="AC110" s="34">
        <v>118.7</v>
      </c>
      <c r="AD110" s="34">
        <v>118.8</v>
      </c>
      <c r="AE110" s="34">
        <v>8.3</v>
      </c>
      <c r="AF110" s="34">
        <v>141.3</v>
      </c>
      <c r="AG110" s="34">
        <v>139.4</v>
      </c>
      <c r="AH110" s="34">
        <v>139.8</v>
      </c>
      <c r="AI110" s="116">
        <v>3</v>
      </c>
      <c r="AJ110" s="116">
        <v>120.2</v>
      </c>
      <c r="AK110" s="116">
        <v>118.2</v>
      </c>
      <c r="AL110" s="116">
        <v>118.6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3.8</v>
      </c>
      <c r="D111" s="39">
        <v>109.4</v>
      </c>
      <c r="E111" s="39">
        <v>117.3</v>
      </c>
      <c r="F111" s="39">
        <v>116.6</v>
      </c>
      <c r="G111" s="39">
        <v>1.3791050699474159</v>
      </c>
      <c r="H111" s="39">
        <v>102.18</v>
      </c>
      <c r="I111" s="39">
        <v>109.7</v>
      </c>
      <c r="J111" s="39">
        <v>110.2</v>
      </c>
      <c r="K111" s="39">
        <v>4.46333687566419</v>
      </c>
      <c r="L111" s="39">
        <v>98.3</v>
      </c>
      <c r="M111" s="39">
        <v>116.3</v>
      </c>
      <c r="N111" s="39">
        <v>116.6</v>
      </c>
      <c r="O111" s="39">
        <v>4.2</v>
      </c>
      <c r="P111" s="39">
        <v>112.9</v>
      </c>
      <c r="Q111" s="39">
        <v>118.4</v>
      </c>
      <c r="R111" s="39">
        <v>118.4</v>
      </c>
      <c r="S111" s="39">
        <v>5.8</v>
      </c>
      <c r="T111" s="39">
        <v>111.8</v>
      </c>
      <c r="U111" s="39">
        <v>114.2</v>
      </c>
      <c r="V111" s="39">
        <v>111.5</v>
      </c>
      <c r="W111" s="39">
        <v>5.4</v>
      </c>
      <c r="X111" s="39">
        <v>113.4</v>
      </c>
      <c r="Y111" s="39">
        <v>119.6</v>
      </c>
      <c r="Z111" s="39">
        <v>119.3</v>
      </c>
      <c r="AA111" s="39">
        <v>5.1</v>
      </c>
      <c r="AB111" s="39">
        <v>106.2</v>
      </c>
      <c r="AC111" s="39">
        <v>119.7</v>
      </c>
      <c r="AD111" s="39">
        <v>119.6</v>
      </c>
      <c r="AE111" s="39">
        <v>10</v>
      </c>
      <c r="AF111" s="39">
        <v>134.2</v>
      </c>
      <c r="AG111" s="39">
        <v>141.9</v>
      </c>
      <c r="AH111" s="39">
        <v>141.2</v>
      </c>
      <c r="AI111" s="39">
        <v>3.8</v>
      </c>
      <c r="AJ111" s="39">
        <v>113</v>
      </c>
      <c r="AK111" s="39">
        <v>119.8</v>
      </c>
      <c r="AL111" s="39">
        <v>119.1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3.6</v>
      </c>
      <c r="D112" s="34">
        <v>109.7</v>
      </c>
      <c r="E112" s="34">
        <v>116.6</v>
      </c>
      <c r="F112" s="68">
        <v>117.3</v>
      </c>
      <c r="G112" s="68">
        <v>2.2358914274555675</v>
      </c>
      <c r="H112" s="68">
        <v>104.71</v>
      </c>
      <c r="I112" s="68">
        <v>109.1</v>
      </c>
      <c r="J112" s="68">
        <v>110.8</v>
      </c>
      <c r="K112" s="68">
        <v>6.659505907626212</v>
      </c>
      <c r="L112" s="68">
        <v>99.3</v>
      </c>
      <c r="M112" s="68">
        <v>116.8</v>
      </c>
      <c r="N112" s="68">
        <v>116.9</v>
      </c>
      <c r="O112" s="68">
        <v>4.2</v>
      </c>
      <c r="P112" s="68">
        <v>114</v>
      </c>
      <c r="Q112" s="68">
        <v>118.9</v>
      </c>
      <c r="R112" s="68">
        <v>119.4</v>
      </c>
      <c r="S112" s="68">
        <v>0.8</v>
      </c>
      <c r="T112" s="68">
        <v>107.6</v>
      </c>
      <c r="U112" s="34">
        <v>110.7</v>
      </c>
      <c r="V112" s="34">
        <v>111.7</v>
      </c>
      <c r="W112" s="34">
        <v>4.6</v>
      </c>
      <c r="X112" s="34">
        <v>111.9</v>
      </c>
      <c r="Y112" s="34">
        <v>119.5</v>
      </c>
      <c r="Z112" s="34">
        <v>119.9</v>
      </c>
      <c r="AA112" s="34">
        <v>5.8</v>
      </c>
      <c r="AB112" s="34">
        <v>112.6</v>
      </c>
      <c r="AC112" s="34">
        <v>120.5</v>
      </c>
      <c r="AD112" s="34">
        <v>120.5</v>
      </c>
      <c r="AE112" s="34">
        <v>9.6</v>
      </c>
      <c r="AF112" s="34">
        <v>134.1</v>
      </c>
      <c r="AG112" s="34">
        <v>142.6</v>
      </c>
      <c r="AH112" s="34">
        <v>142.5</v>
      </c>
      <c r="AI112" s="34">
        <v>3.1</v>
      </c>
      <c r="AJ112" s="34">
        <v>112.2</v>
      </c>
      <c r="AK112" s="34">
        <v>116.6</v>
      </c>
      <c r="AL112" s="34">
        <v>119.6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7.5</v>
      </c>
      <c r="D113" s="34">
        <v>117.4</v>
      </c>
      <c r="E113" s="34">
        <v>117.7</v>
      </c>
      <c r="F113" s="34">
        <v>118</v>
      </c>
      <c r="G113" s="34">
        <v>8.943089430894318</v>
      </c>
      <c r="H113" s="34">
        <v>113.9</v>
      </c>
      <c r="I113" s="68">
        <v>113.4</v>
      </c>
      <c r="J113" s="68">
        <v>111.4</v>
      </c>
      <c r="K113" s="68">
        <v>5.6168505516549585</v>
      </c>
      <c r="L113" s="68">
        <v>105.3</v>
      </c>
      <c r="M113" s="68">
        <v>117.1</v>
      </c>
      <c r="N113" s="68">
        <v>117.3</v>
      </c>
      <c r="O113" s="68">
        <v>7.3</v>
      </c>
      <c r="P113" s="68">
        <v>120.8</v>
      </c>
      <c r="Q113" s="68">
        <v>121.1</v>
      </c>
      <c r="R113" s="68">
        <v>120.3</v>
      </c>
      <c r="S113" s="68">
        <v>8.6</v>
      </c>
      <c r="T113" s="68">
        <v>123.8</v>
      </c>
      <c r="U113" s="34">
        <v>112.7</v>
      </c>
      <c r="V113" s="34">
        <v>111.7</v>
      </c>
      <c r="W113" s="34">
        <v>6.3</v>
      </c>
      <c r="X113" s="34">
        <v>116.8</v>
      </c>
      <c r="Y113" s="34">
        <v>120.9</v>
      </c>
      <c r="Z113" s="34">
        <v>120.4</v>
      </c>
      <c r="AA113" s="34">
        <v>6.7</v>
      </c>
      <c r="AB113" s="34">
        <v>119.8</v>
      </c>
      <c r="AC113" s="34">
        <v>121.8</v>
      </c>
      <c r="AD113" s="34">
        <v>121.4</v>
      </c>
      <c r="AE113" s="34">
        <v>9.7</v>
      </c>
      <c r="AF113" s="34">
        <v>137.5</v>
      </c>
      <c r="AG113" s="34">
        <v>143.9</v>
      </c>
      <c r="AH113" s="34">
        <v>143.6</v>
      </c>
      <c r="AI113" s="34">
        <v>6.7</v>
      </c>
      <c r="AJ113" s="34">
        <v>120</v>
      </c>
      <c r="AK113" s="34">
        <v>120.3</v>
      </c>
      <c r="AL113" s="34">
        <v>119.9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119.9</v>
      </c>
      <c r="F114" s="34">
        <v>118.7</v>
      </c>
      <c r="G114" s="34">
        <v>8.5584716325743</v>
      </c>
      <c r="H114" s="34">
        <v>112.51</v>
      </c>
      <c r="I114" s="68">
        <v>112.7</v>
      </c>
      <c r="J114" s="68">
        <v>111.9</v>
      </c>
      <c r="K114" s="68">
        <v>10.931174089068824</v>
      </c>
      <c r="L114" s="68">
        <v>109.6</v>
      </c>
      <c r="M114" s="68">
        <v>117.8</v>
      </c>
      <c r="N114" s="68">
        <v>117.5</v>
      </c>
      <c r="O114" s="68">
        <v>5.9</v>
      </c>
      <c r="P114" s="68">
        <v>117.4</v>
      </c>
      <c r="Q114" s="68">
        <v>121.1</v>
      </c>
      <c r="R114" s="68">
        <v>121.1</v>
      </c>
      <c r="S114" s="68">
        <v>-0.3</v>
      </c>
      <c r="T114" s="68">
        <v>115.5</v>
      </c>
      <c r="U114" s="34">
        <v>110.4</v>
      </c>
      <c r="V114" s="34">
        <v>111.8</v>
      </c>
      <c r="W114" s="34">
        <v>4.5</v>
      </c>
      <c r="X114" s="34">
        <v>117.4</v>
      </c>
      <c r="Y114" s="34">
        <v>120.4</v>
      </c>
      <c r="Z114" s="34">
        <v>120.9</v>
      </c>
      <c r="AA114" s="34">
        <v>5.4</v>
      </c>
      <c r="AB114" s="34">
        <v>120.4</v>
      </c>
      <c r="AC114" s="34">
        <v>121.8</v>
      </c>
      <c r="AD114" s="34">
        <v>122</v>
      </c>
      <c r="AE114" s="34">
        <v>8.6</v>
      </c>
      <c r="AF114" s="34">
        <v>139.9</v>
      </c>
      <c r="AG114" s="34">
        <v>143.9</v>
      </c>
      <c r="AH114" s="34">
        <v>144.6</v>
      </c>
      <c r="AI114" s="34">
        <v>3.1</v>
      </c>
      <c r="AJ114" s="34">
        <v>117.8</v>
      </c>
      <c r="AK114" s="34">
        <v>119.7</v>
      </c>
      <c r="AL114" s="34">
        <v>120.1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2"/>
      <c r="D115" s="2"/>
      <c r="E115" s="2"/>
      <c r="F115" s="2"/>
      <c r="G115" s="2"/>
      <c r="H115" s="2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34"/>
      <c r="V115" s="34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3">
        <v>5</v>
      </c>
    </row>
    <row r="116" spans="1:39" s="4" customFormat="1" ht="12.75">
      <c r="A116" s="59" t="s">
        <v>179</v>
      </c>
      <c r="B116" s="18" t="s">
        <v>113</v>
      </c>
      <c r="C116" s="2"/>
      <c r="D116" s="2"/>
      <c r="E116" s="2"/>
      <c r="F116" s="2"/>
      <c r="G116" s="2"/>
      <c r="H116" s="2"/>
      <c r="S116" s="34"/>
      <c r="T116" s="2"/>
      <c r="U116" s="34"/>
      <c r="V116" s="34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3">
        <v>6</v>
      </c>
    </row>
    <row r="117" spans="1:39" ht="12.75">
      <c r="A117" s="59" t="s">
        <v>179</v>
      </c>
      <c r="B117" s="18" t="s">
        <v>115</v>
      </c>
      <c r="J117" s="39" t="s">
        <v>14</v>
      </c>
      <c r="K117" s="39" t="s">
        <v>15</v>
      </c>
      <c r="L117" s="39"/>
      <c r="M117" s="39"/>
      <c r="N117" s="39"/>
      <c r="O117" s="39"/>
      <c r="P117" s="39"/>
      <c r="Q117" s="39"/>
      <c r="R117" s="65"/>
      <c r="T117" s="2"/>
      <c r="AM117" s="3">
        <v>7</v>
      </c>
    </row>
    <row r="118" spans="1:39" ht="12.75">
      <c r="A118" s="59" t="s">
        <v>179</v>
      </c>
      <c r="B118" s="18" t="s">
        <v>117</v>
      </c>
      <c r="J118" s="39" t="s">
        <v>16</v>
      </c>
      <c r="K118" s="39" t="s">
        <v>17</v>
      </c>
      <c r="L118" s="39"/>
      <c r="M118" s="39"/>
      <c r="N118" s="39"/>
      <c r="O118" s="39"/>
      <c r="P118" s="39"/>
      <c r="Q118" s="39"/>
      <c r="R118" s="65"/>
      <c r="T118" s="2"/>
      <c r="AM118" s="3">
        <v>8</v>
      </c>
    </row>
    <row r="119" spans="1:39" ht="12.75">
      <c r="A119" s="59" t="s">
        <v>179</v>
      </c>
      <c r="B119" s="18" t="s">
        <v>119</v>
      </c>
      <c r="J119" s="39" t="s">
        <v>18</v>
      </c>
      <c r="K119" s="39" t="s">
        <v>19</v>
      </c>
      <c r="L119" s="65"/>
      <c r="M119" s="65"/>
      <c r="N119" s="65"/>
      <c r="O119" s="65"/>
      <c r="P119" s="65"/>
      <c r="Q119" s="65"/>
      <c r="R119" s="65"/>
      <c r="AM119" s="3">
        <v>9</v>
      </c>
    </row>
    <row r="120" spans="1:39" ht="12.75">
      <c r="A120" s="59" t="s">
        <v>179</v>
      </c>
      <c r="B120" s="18" t="s">
        <v>121</v>
      </c>
      <c r="J120" s="39" t="s">
        <v>20</v>
      </c>
      <c r="K120" s="39" t="s">
        <v>21</v>
      </c>
      <c r="L120" s="65"/>
      <c r="M120" s="65"/>
      <c r="N120" s="65"/>
      <c r="O120" s="65"/>
      <c r="P120" s="65"/>
      <c r="Q120" s="65"/>
      <c r="R120" s="65"/>
      <c r="AM120" s="3">
        <v>10</v>
      </c>
    </row>
    <row r="121" spans="1:39" ht="12.75">
      <c r="A121" s="59" t="s">
        <v>179</v>
      </c>
      <c r="B121" s="18" t="s">
        <v>122</v>
      </c>
      <c r="AM121" s="3">
        <v>11</v>
      </c>
    </row>
    <row r="122" spans="1:39" ht="12.75">
      <c r="A122" s="59" t="s">
        <v>179</v>
      </c>
      <c r="B122" s="18" t="s">
        <v>123</v>
      </c>
      <c r="AM122" s="3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116" sqref="S116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7.737824305871643</v>
      </c>
      <c r="E6" s="75">
        <f>100*(SUM(Taulukko!F15:F17)-SUM(Taulukko!F3:F5))/SUM(Taulukko!F3:F5)</f>
        <v>7.734303912647861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5.305755395683459</v>
      </c>
      <c r="H6" s="75">
        <f>100*(SUM(Taulukko!J15:J17)-SUM(Taulukko!J3:J5))/SUM(Taulukko!J3:J5)</f>
        <v>5.317247542448604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7.651869158878503</v>
      </c>
      <c r="K6" s="75">
        <f>100*(SUM(Taulukko!N15:N17)-SUM(Taulukko!N3:N5))/SUM(Taulukko!N3:N5)</f>
        <v>8.123904149620108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3.7198258804907143</v>
      </c>
      <c r="Q6" s="75">
        <f>100*(SUM(Taulukko!V15:V17)-SUM(Taulukko!V3:V5))/SUM(Taulukko!V3:V5)</f>
        <v>1.1023622047243915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11.540648095508802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6.417910447761197</v>
      </c>
      <c r="AC6" s="75">
        <f>100*(SUM(Taulukko!AL15:AL17)-SUM(Taulukko!AL3:AL5))/SUM(Taulukko!AL3:AL5)</f>
        <v>7.164179104477614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7.179727827311114</v>
      </c>
      <c r="D7" s="75">
        <f>100*(SUM(Taulukko!E16:E18)-SUM(Taulukko!E4:E6))/SUM(Taulukko!E4:E6)</f>
        <v>7.000903342366757</v>
      </c>
      <c r="E7" s="75">
        <f>100*(SUM(Taulukko!F16:F18)-SUM(Taulukko!F4:F6))/SUM(Taulukko!F4:F6)</f>
        <v>7.317073170731716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5.19946212460781</v>
      </c>
      <c r="H7" s="75">
        <f>100*(SUM(Taulukko!J16:J18)-SUM(Taulukko!J4:J6))/SUM(Taulukko!J4:J6)</f>
        <v>5.167037861915378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9.032258064516132</v>
      </c>
      <c r="K7" s="75">
        <f>100*(SUM(Taulukko!N16:N18)-SUM(Taulukko!N4:N6))/SUM(Taulukko!N4:N6)</f>
        <v>9.462616822429919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-0.8970358814352508</v>
      </c>
      <c r="Q7" s="75">
        <f>100*(SUM(Taulukko!V16:V18)-SUM(Taulukko!V4:V6))/SUM(Taulukko!V4:V6)</f>
        <v>-0.7001166861143678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10.638297872340425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11.827354260089683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5.827160493827166</v>
      </c>
      <c r="AC7" s="75">
        <f>100*(SUM(Taulukko!AL16:AL18)-SUM(Taulukko!AL4:AL6))/SUM(Taulukko!AL4:AL6)</f>
        <v>6.709422792303895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7.155963302752304</v>
      </c>
      <c r="D8" s="75">
        <f>100*(SUM(Taulukko!E17:E19)-SUM(Taulukko!E5:E7))/SUM(Taulukko!E5:E7)</f>
        <v>7.046678635547585</v>
      </c>
      <c r="E8" s="75">
        <f>100*(SUM(Taulukko!F17:F19)-SUM(Taulukko!F5:F7))/SUM(Taulukko!F5:F7)</f>
        <v>6.810035842293902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5.748663101604268</v>
      </c>
      <c r="H8" s="75">
        <f>100*(SUM(Taulukko!J17:J19)-SUM(Taulukko!J5:J7))/SUM(Taulukko!J5:J7)</f>
        <v>5.104305370616967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11.195779601406798</v>
      </c>
      <c r="K8" s="75">
        <f>100*(SUM(Taulukko!N17:N19)-SUM(Taulukko!N5:N7))/SUM(Taulukko!N5:N7)</f>
        <v>10.716365754222485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-1.4666152064839983</v>
      </c>
      <c r="Q8" s="75">
        <f>100*(SUM(Taulukko!V17:V19)-SUM(Taulukko!V5:V7))/SUM(Taulukko!V5:V7)</f>
        <v>-2.571976967370448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9.807162534435252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11.12956810631229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6.158357771261009</v>
      </c>
      <c r="AC8" s="75">
        <f>100*(SUM(Taulukko!AL17:AL19)-SUM(Taulukko!AL5:AL7))/SUM(Taulukko!AL5:AL7)</f>
        <v>6.213307240704511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4.541666666666669</v>
      </c>
      <c r="D9" s="75">
        <f>100*(SUM(Taulukko!E18:E20)-SUM(Taulukko!E6:E8))/SUM(Taulukko!E6:E8)</f>
        <v>4.720279720279725</v>
      </c>
      <c r="E9" s="75">
        <f>100*(SUM(Taulukko!F18:F20)-SUM(Taulukko!F6:F8))/SUM(Taulukko!F6:F8)</f>
        <v>6.263882718791632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4.862306368330445</v>
      </c>
      <c r="H9" s="75">
        <f>100*(SUM(Taulukko!J18:J20)-SUM(Taulukko!J6:J8))/SUM(Taulukko!J6:J8)</f>
        <v>5.0375607600530286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10.410804727068093</v>
      </c>
      <c r="K9" s="75">
        <f>100*(SUM(Taulukko!N18:N20)-SUM(Taulukko!N6:N8))/SUM(Taulukko!N6:N8)</f>
        <v>11.70336037079953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-4.560874481718817</v>
      </c>
      <c r="Q9" s="75">
        <f>100*(SUM(Taulukko!V18:V20)-SUM(Taulukko!V6:V8))/SUM(Taulukko!V6:V8)</f>
        <v>-4.248861911987877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9.44112859468257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10.070767555797497</v>
      </c>
      <c r="Z9" s="75">
        <f>100*(SUM(Taulukko!AH18:AH20)-SUM(Taulukko!AH6:AH8))/SUM(Taulukko!AH6:AH8)</f>
        <v>10.624315443592554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4.76419634263714</v>
      </c>
      <c r="AC9" s="75">
        <f>100*(SUM(Taulukko!AL18:AL20)-SUM(Taulukko!AL6:AL8))/SUM(Taulukko!AL6:AL8)</f>
        <v>5.728155339805831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4.980340760157276</v>
      </c>
      <c r="E10" s="75">
        <f>100*(SUM(Taulukko!F19:F21)-SUM(Taulukko!F7:F9))/SUM(Taulukko!F7:F9)</f>
        <v>5.682819383259901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5.447470817120645</v>
      </c>
      <c r="H10" s="75">
        <f>100*(SUM(Taulukko!J19:J21)-SUM(Taulukko!J7:J9))/SUM(Taulukko!J7:J9)</f>
        <v>5.010989010989013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11.64229471316085</v>
      </c>
      <c r="K10" s="75">
        <f>100*(SUM(Taulukko!N19:N21)-SUM(Taulukko!N7:N9))/SUM(Taulukko!N7:N9)</f>
        <v>12.313003452243946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-4.29005315110097</v>
      </c>
      <c r="Q10" s="75">
        <f>100*(SUM(Taulukko!V19:V21)-SUM(Taulukko!V7:V9))/SUM(Taulukko!V7:V9)</f>
        <v>-5.563909774436083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9.656652360515006</v>
      </c>
      <c r="W10" s="75">
        <f>100*(SUM(Taulukko!AD19:AD21)-SUM(Taulukko!AD7:AD9))/SUM(Taulukko!AD7:AD9)</f>
        <v>9.871244635193134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10.01082251082251</v>
      </c>
      <c r="Z10" s="75">
        <f>100*(SUM(Taulukko!AH19:AH21)-SUM(Taulukko!AH7:AH9))/SUM(Taulukko!AH7:AH9)</f>
        <v>10.363537710255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4.844124700239806</v>
      </c>
      <c r="AC10" s="75">
        <f>100*(SUM(Taulukko!AL19:AL21)-SUM(Taulukko!AL7:AL9))/SUM(Taulukko!AL7:AL9)</f>
        <v>5.456301303717988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4.819800260529729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5.839100346020762</v>
      </c>
      <c r="H11" s="75">
        <f>100*(SUM(Taulukko!J20:J22)-SUM(Taulukko!J8:J10))/SUM(Taulukko!J8:J10)</f>
        <v>4.8908296943231395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11.111111111111097</v>
      </c>
      <c r="K11" s="75">
        <f>100*(SUM(Taulukko!N20:N22)-SUM(Taulukko!N8:N10))/SUM(Taulukko!N8:N10)</f>
        <v>12.54991443240158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-6.221719457013575</v>
      </c>
      <c r="Q11" s="75">
        <f>100*(SUM(Taulukko!V20:V22)-SUM(Taulukko!V8:V10))/SUM(Taulukko!V8:V10)</f>
        <v>-6.289779108947963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10.904255319148922</v>
      </c>
      <c r="W11" s="75">
        <f>100*(SUM(Taulukko!AD20:AD22)-SUM(Taulukko!AD8:AD10))/SUM(Taulukko!AD8:AD10)</f>
        <v>11.188066062866277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10.107526881720435</v>
      </c>
      <c r="Z11" s="75">
        <f>100*(SUM(Taulukko!AH20:AH22)-SUM(Taulukko!AH8:AH10))/SUM(Taulukko!AH8:AH10)</f>
        <v>10.339256865912757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5.079060852898896</v>
      </c>
      <c r="AC11" s="75">
        <f>100*(SUM(Taulukko!AL20:AL22)-SUM(Taulukko!AL8:AL10))/SUM(Taulukko!AL8:AL10)</f>
        <v>5.435305435305455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4.8908296943231395</v>
      </c>
      <c r="E12" s="75">
        <f>100*(SUM(Taulukko!F21:F23)-SUM(Taulukko!F9:F11))/SUM(Taulukko!F9:F11)</f>
        <v>4.815618221258132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5.436212187637017</v>
      </c>
      <c r="H12" s="75">
        <f>100*(SUM(Taulukko!J21:J23)-SUM(Taulukko!J9:J11))/SUM(Taulukko!J9:J11)</f>
        <v>4.770164787510842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11.758055398530232</v>
      </c>
      <c r="K12" s="75">
        <f>100*(SUM(Taulukko!N21:N23)-SUM(Taulukko!N9:N11))/SUM(Taulukko!N9:N11)</f>
        <v>12.54946297343131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-5.068597560975603</v>
      </c>
      <c r="Q12" s="75">
        <f>100*(SUM(Taulukko!V21:V23)-SUM(Taulukko!V9:V11))/SUM(Taulukko!V9:V11)</f>
        <v>-6.479400749063664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13.34396597554492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10.427807486631016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5.5155875299760195</v>
      </c>
      <c r="AC12" s="75">
        <f>100*(SUM(Taulukko!AL21:AL23)-SUM(Taulukko!AL9:AL11))/SUM(Taulukko!AL9:AL11)</f>
        <v>5.558217537134641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4.84219628188498</v>
      </c>
      <c r="E13" s="75">
        <f>100*(SUM(Taulukko!F22:F24)-SUM(Taulukko!F10:F12))/SUM(Taulukko!F10:F12)</f>
        <v>4.6551724137931085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4.774193548387095</v>
      </c>
      <c r="H13" s="75">
        <f>100*(SUM(Taulukko!J22:J24)-SUM(Taulukko!J10:J12))/SUM(Taulukko!J10:J12)</f>
        <v>4.651162790697666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10.807799442896924</v>
      </c>
      <c r="K13" s="75">
        <f>100*(SUM(Taulukko!N22:N24)-SUM(Taulukko!N10:N12))/SUM(Taulukko!N10:N12)</f>
        <v>12.492997198879557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-5.922293474160701</v>
      </c>
      <c r="Q13" s="75">
        <f>100*(SUM(Taulukko!V22:V24)-SUM(Taulukko!V10:V12))/SUM(Taulukko!V10:V12)</f>
        <v>-6.130124106807053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14.936440677966079</v>
      </c>
      <c r="W13" s="75">
        <f>100*(SUM(Taulukko!AD22:AD24)-SUM(Taulukko!AD10:AD12))/SUM(Taulukko!AD10:AD12)</f>
        <v>14.482029598308689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10.425531914893615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5.81783500238438</v>
      </c>
      <c r="AC13" s="75">
        <f>100*(SUM(Taulukko!AL22:AL24)-SUM(Taulukko!AL10:AL12))/SUM(Taulukko!AL10:AL12)</f>
        <v>5.770147830233678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4.7129391602399195</v>
      </c>
      <c r="E14" s="75">
        <f>100*(SUM(Taulukko!F23:F25)-SUM(Taulukko!F11:F13))/SUM(Taulukko!F11:F13)</f>
        <v>4.674099485420255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4.386712095400359</v>
      </c>
      <c r="H14" s="75">
        <f>100*(SUM(Taulukko!J23:J25)-SUM(Taulukko!J11:J13))/SUM(Taulukko!J11:J13)</f>
        <v>4.623287671232869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12.444444444444446</v>
      </c>
      <c r="K14" s="75">
        <f>100*(SUM(Taulukko!N23:N25)-SUM(Taulukko!N11:N13))/SUM(Taulukko!N11:N13)</f>
        <v>12.680756395995555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-5.007587253414281</v>
      </c>
      <c r="Q14" s="75">
        <f>100*(SUM(Taulukko!V23:V25)-SUM(Taulukko!V11:V13))/SUM(Taulukko!V11:V13)</f>
        <v>-5.412566237698738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15.449290593799251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9.75865687303251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5.86843350686227</v>
      </c>
      <c r="AC14" s="75">
        <f>100*(SUM(Taulukko!AL23:AL25)-SUM(Taulukko!AL11:AL13))/SUM(Taulukko!AL11:AL13)</f>
        <v>5.97439544807967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4.745617785378365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4.071246819338432</v>
      </c>
      <c r="H15" s="75">
        <f>100*(SUM(Taulukko!J24:J26)-SUM(Taulukko!J12:J14))/SUM(Taulukko!J12:J14)</f>
        <v>4.686834256497657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12.712328767123283</v>
      </c>
      <c r="K15" s="75">
        <f>100*(SUM(Taulukko!N24:N26)-SUM(Taulukko!N12:N14))/SUM(Taulukko!N12:N14)</f>
        <v>12.990602542841334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-4.722010662604704</v>
      </c>
      <c r="Q15" s="75">
        <f>100*(SUM(Taulukko!V24:V26)-SUM(Taulukko!V12:V14))/SUM(Taulukko!V12:V14)</f>
        <v>-4.538520213577414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15.849843587069852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9.659090909090887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6.173421300659766</v>
      </c>
      <c r="AC15" s="75">
        <f>100*(SUM(Taulukko!AL24:AL26)-SUM(Taulukko!AL12:AL14))/SUM(Taulukko!AL12:AL14)</f>
        <v>6.129184347006129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4.832556167867742</v>
      </c>
      <c r="E16" s="77">
        <f>100*(SUM(Taulukko!F25:F27)-SUM(Taulukko!F13:F15))/SUM(Taulukko!F13:F15)</f>
        <v>4.67687074829932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4.493429419245441</v>
      </c>
      <c r="H16" s="77">
        <f>100*(SUM(Taulukko!J25:J27)-SUM(Taulukko!J13:J15))/SUM(Taulukko!J13:J15)</f>
        <v>4.844878878028039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12.649294245385457</v>
      </c>
      <c r="K16" s="77">
        <f>100*(SUM(Taulukko!N25:N27)-SUM(Taulukko!N13:N15))/SUM(Taulukko!N13:N15)</f>
        <v>13.19406267179769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-6.282722513088989</v>
      </c>
      <c r="Q16" s="77">
        <f>100*(SUM(Taulukko!V25:V27)-SUM(Taulukko!V13:V15))/SUM(Taulukko!V13:V15)</f>
        <v>-3.804765564950051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5.9456928838951395</v>
      </c>
      <c r="AC16" s="77">
        <f>100*(SUM(Taulukko!AL25:AL27)-SUM(Taulukko!AL13:AL15))/SUM(Taulukko!AL13:AL15)</f>
        <v>6.141584622597264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4.451038575667667</v>
      </c>
      <c r="E17" s="75">
        <f>100*(SUM(Taulukko!F26:F28)-SUM(Taulukko!F14:F16))/SUM(Taulukko!F14:F16)</f>
        <v>4.576271186440658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6.023067065356683</v>
      </c>
      <c r="H17" s="75">
        <f>100*(SUM(Taulukko!J26:J28)-SUM(Taulukko!J14:J16))/SUM(Taulukko!J14:J16)</f>
        <v>5.138004246284511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11.771058315334765</v>
      </c>
      <c r="K17" s="75">
        <f>100*(SUM(Taulukko!N26:N28)-SUM(Taulukko!N14:N16))/SUM(Taulukko!N14:N16)</f>
        <v>12.827510917030569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-5.15151515151515</v>
      </c>
      <c r="Q17" s="75">
        <f>100*(SUM(Taulukko!V26:V28)-SUM(Taulukko!V14:V16))/SUM(Taulukko!V14:V16)</f>
        <v>-3.32817337461299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3.7490436113236467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7.156308851224114</v>
      </c>
      <c r="AC17" s="75">
        <f>100*(SUM(Taulukko!AL26:AL28)-SUM(Taulukko!AL14:AL16))/SUM(Taulukko!AL14:AL16)</f>
        <v>6.156716417910469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4.3766578249337025</v>
      </c>
      <c r="D18" s="75">
        <f>100*(SUM(Taulukko!E27:E29)-SUM(Taulukko!E15:E17))/SUM(Taulukko!E15:E17)</f>
        <v>4.393747359526829</v>
      </c>
      <c r="E18" s="75">
        <f>100*(SUM(Taulukko!F27:F29)-SUM(Taulukko!F15:F17))/SUM(Taulukko!F15:F17)</f>
        <v>4.4341216216216095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6.191289496157131</v>
      </c>
      <c r="H18" s="75">
        <f>100*(SUM(Taulukko!J27:J29)-SUM(Taulukko!J15:J17))/SUM(Taulukko!J15:J17)</f>
        <v>5.473058973271122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11.99131850244167</v>
      </c>
      <c r="K18" s="75">
        <f>100*(SUM(Taulukko!N27:N29)-SUM(Taulukko!N15:N17))/SUM(Taulukko!N15:N17)</f>
        <v>11.891891891891891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-6.1045402518122955</v>
      </c>
      <c r="Q18" s="75">
        <f>100*(SUM(Taulukko!V27:V29)-SUM(Taulukko!V15:V17))/SUM(Taulukko!V15:V17)</f>
        <v>-3.1152647975077667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3.4706331045003678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6.919121084619</v>
      </c>
      <c r="AC18" s="75">
        <f>100*(SUM(Taulukko!AL27:AL29)-SUM(Taulukko!AL15:AL17))/SUM(Taulukko!AL15:AL17)</f>
        <v>6.267409470752076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4.159369527145359</v>
      </c>
      <c r="D19" s="75">
        <f>100*(SUM(Taulukko!E28:E30)-SUM(Taulukko!E16:E18))/SUM(Taulukko!E16:E18)</f>
        <v>3.967918953144777</v>
      </c>
      <c r="E19" s="75">
        <f>100*(SUM(Taulukko!F28:F30)-SUM(Taulukko!F16:F18))/SUM(Taulukko!F16:F18)</f>
        <v>4.335016835016827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6.348530038346828</v>
      </c>
      <c r="H19" s="75">
        <f>100*(SUM(Taulukko!J28:J30)-SUM(Taulukko!J16:J18))/SUM(Taulukko!J16:J18)</f>
        <v>5.929690808979246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11.565357719203858</v>
      </c>
      <c r="K19" s="75">
        <f>100*(SUM(Taulukko!N28:N30)-SUM(Taulukko!N16:N18))/SUM(Taulukko!N16:N18)</f>
        <v>10.618996798292425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-4.09287682014955</v>
      </c>
      <c r="Q19" s="75">
        <f>100*(SUM(Taulukko!V28:V30)-SUM(Taulukko!V16:V18))/SUM(Taulukko!V16:V18)</f>
        <v>-3.016059537798664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3.2343987823439875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16.447368421052644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7.652823145123647</v>
      </c>
      <c r="AC19" s="75">
        <f>100*(SUM(Taulukko!AL28:AL30)-SUM(Taulukko!AL16:AL18))/SUM(Taulukko!AL16:AL18)</f>
        <v>6.6111881645862285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4.152397260273967</v>
      </c>
      <c r="D20" s="75">
        <f>100*(SUM(Taulukko!E29:E31)-SUM(Taulukko!E17:E19))/SUM(Taulukko!E17:E19)</f>
        <v>3.9412997903563967</v>
      </c>
      <c r="E20" s="75">
        <f>100*(SUM(Taulukko!F29:F31)-SUM(Taulukko!F17:F19))/SUM(Taulukko!F17:F19)</f>
        <v>4.404362416107395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5.436156763590394</v>
      </c>
      <c r="H20" s="75">
        <f>100*(SUM(Taulukko!J29:J31)-SUM(Taulukko!J17:J19))/SUM(Taulukko!J17:J19)</f>
        <v>6.50337837837838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9.64681075382183</v>
      </c>
      <c r="K20" s="75">
        <f>100*(SUM(Taulukko!N29:N31)-SUM(Taulukko!N17:N19))/SUM(Taulukko!N17:N19)</f>
        <v>9.626512361914788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-5.287896592244419</v>
      </c>
      <c r="Q20" s="75">
        <f>100*(SUM(Taulukko!V29:V31)-SUM(Taulukko!V17:V19))/SUM(Taulukko!V17:V19)</f>
        <v>-2.915681639085897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16.156547917712004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6.952117863720072</v>
      </c>
      <c r="AC20" s="75">
        <f>100*(SUM(Taulukko!AL29:AL31)-SUM(Taulukko!AL17:AL19))/SUM(Taulukko!AL17:AL19)</f>
        <v>7.047443574389687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4.682274247491646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4.34961017644646</v>
      </c>
      <c r="H21" s="75">
        <f>100*(SUM(Taulukko!J30:J32)-SUM(Taulukko!J18:J20))/SUM(Taulukko!J18:J20)</f>
        <v>7.067732435843492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5.147808358817545</v>
      </c>
      <c r="K21" s="75">
        <f>100*(SUM(Taulukko!N30:N32)-SUM(Taulukko!N18:N20))/SUM(Taulukko!N18:N20)</f>
        <v>9.232365145228208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-3.317535545023699</v>
      </c>
      <c r="Q21" s="75">
        <f>100*(SUM(Taulukko!V30:V32)-SUM(Taulukko!V18:V20))/SUM(Taulukko!V18:V20)</f>
        <v>-2.6941362916006386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15.319781854238988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7.6251722553973345</v>
      </c>
      <c r="AC21" s="75">
        <f>100*(SUM(Taulukko!AL30:AL32)-SUM(Taulukko!AL18:AL20))/SUM(Taulukko!AL18:AL20)</f>
        <v>7.529843893480246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5.160216396171454</v>
      </c>
      <c r="E22" s="75">
        <f>100*(SUM(Taulukko!F31:F33)-SUM(Taulukko!F19:F21))/SUM(Taulukko!F19:F21)</f>
        <v>5.085452271779916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5.5760557605575904</v>
      </c>
      <c r="H22" s="75">
        <f>100*(SUM(Taulukko!J31:J33)-SUM(Taulukko!J19:J21))/SUM(Taulukko!J19:J21)</f>
        <v>7.450816241105057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6.24685138539043</v>
      </c>
      <c r="K22" s="75">
        <f>100*(SUM(Taulukko!N31:N33)-SUM(Taulukko!N19:N21))/SUM(Taulukko!N19:N21)</f>
        <v>9.579918032786894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-2.6180087266957646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9.886866699458938</v>
      </c>
      <c r="Z22" s="75">
        <f>100*(SUM(Taulukko!AH31:AH33)-SUM(Taulukko!AH19:AH21))/SUM(Taulukko!AH19:AH21)</f>
        <v>9.882005899705026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7.95974382433669</v>
      </c>
      <c r="AC22" s="75">
        <f>100*(SUM(Taulukko!AL31:AL33)-SUM(Taulukko!AL19:AL21))/SUM(Taulukko!AL19:AL21)</f>
        <v>8.012820512820513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5.219552609776315</v>
      </c>
      <c r="E23" s="75">
        <f>100*(SUM(Taulukko!F32:F34)-SUM(Taulukko!F20:F22))/SUM(Taulukko!F20:F22)</f>
        <v>5.40091400083091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6.416019615856146</v>
      </c>
      <c r="H23" s="75">
        <f>100*(SUM(Taulukko!J32:J34)-SUM(Taulukko!J20:J22))/SUM(Taulukko!J20:J22)</f>
        <v>7.5353871773522165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7.700000000000004</v>
      </c>
      <c r="K23" s="75">
        <f>100*(SUM(Taulukko!N32:N34)-SUM(Taulukko!N20:N22))/SUM(Taulukko!N20:N22)</f>
        <v>10.288900152052733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-1.1660635303578633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10.156249999999991</v>
      </c>
      <c r="Z23" s="75">
        <f>100*(SUM(Taulukko!AH32:AH34)-SUM(Taulukko!AH20:AH22))/SUM(Taulukko!AH20:AH22)</f>
        <v>10.053684724255747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8.207934336525307</v>
      </c>
      <c r="AC23" s="75">
        <f>100*(SUM(Taulukko!AL32:AL34)-SUM(Taulukko!AL20:AL22))/SUM(Taulukko!AL20:AL22)</f>
        <v>8.302919708029192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6.452955870108255</v>
      </c>
      <c r="E24" s="75">
        <f>100*(SUM(Taulukko!F33:F35)-SUM(Taulukko!F21:F23))/SUM(Taulukko!F21:F23)</f>
        <v>5.463576158940405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8.357588357588368</v>
      </c>
      <c r="H24" s="75">
        <f>100*(SUM(Taulukko!J33:J35)-SUM(Taulukko!J21:J23))/SUM(Taulukko!J21:J23)</f>
        <v>7.326158940397335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12.696004046535167</v>
      </c>
      <c r="K24" s="75">
        <f>100*(SUM(Taulukko!N33:N35)-SUM(Taulukko!N21:N23))/SUM(Taulukko!N21:N23)</f>
        <v>11.049723756906063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-1.1641910879165016</v>
      </c>
      <c r="Q24" s="75">
        <f>100*(SUM(Taulukko!V33:V35)-SUM(Taulukko!V21:V23))/SUM(Taulukko!V21:V23)</f>
        <v>-1.4417300760913072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11.035156249999982</v>
      </c>
      <c r="Z24" s="75">
        <f>100*(SUM(Taulukko!AH33:AH35)-SUM(Taulukko!AH21:AH23))/SUM(Taulukko!AH21:AH23)</f>
        <v>10.072639225181602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8.772727272727279</v>
      </c>
      <c r="AC24" s="75">
        <f>100*(SUM(Taulukko!AL33:AL35)-SUM(Taulukko!AL21:AL23))/SUM(Taulukko!AL21:AL23)</f>
        <v>8.443032228778936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5.649484536082505</v>
      </c>
      <c r="E25" s="75">
        <f>100*(SUM(Taulukko!F34:F36)-SUM(Taulukko!F22:F24))/SUM(Taulukko!F22:F24)</f>
        <v>5.2718286655683615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6.280788177339894</v>
      </c>
      <c r="H25" s="75">
        <f>100*(SUM(Taulukko!J34:J36)-SUM(Taulukko!J22:J24))/SUM(Taulukko!J22:J24)</f>
        <v>6.954732510288056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13.373554550025151</v>
      </c>
      <c r="K25" s="75">
        <f>100*(SUM(Taulukko!N34:N36)-SUM(Taulukko!N22:N24))/SUM(Taulukko!N22:N24)</f>
        <v>11.40438247011951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-1.1226944667201215</v>
      </c>
      <c r="Q25" s="75">
        <f>100*(SUM(Taulukko!V34:V36)-SUM(Taulukko!V22:V24))/SUM(Taulukko!V22:V24)</f>
        <v>-1.081730769230776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9.677419354838724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10.30828516377651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8.292023433979258</v>
      </c>
      <c r="AC25" s="75">
        <f>100*(SUM(Taulukko!AL34:AL36)-SUM(Taulukko!AL22:AL24))/SUM(Taulukko!AL22:AL24)</f>
        <v>8.29576194770062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4.664484451718509</v>
      </c>
      <c r="E26" s="75">
        <f>100*(SUM(Taulukko!F35:F37)-SUM(Taulukko!F23:F25))/SUM(Taulukko!F23:F25)</f>
        <v>4.997951659156079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5.83435332517338</v>
      </c>
      <c r="H26" s="75">
        <f>100*(SUM(Taulukko!J35:J37)-SUM(Taulukko!J23:J25))/SUM(Taulukko!J23:J25)</f>
        <v>6.628477905073633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12.005928853754945</v>
      </c>
      <c r="K26" s="75">
        <f>100*(SUM(Taulukko!N35:N37)-SUM(Taulukko!N23:N25))/SUM(Taulukko!N23:N25)</f>
        <v>11.352418558736424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-0.9584664536741124</v>
      </c>
      <c r="Q26" s="75">
        <f>100*(SUM(Taulukko!V35:V37)-SUM(Taulukko!V23:V25))/SUM(Taulukko!V23:V25)</f>
        <v>-0.8003201280512205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9.326660600545964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9.94263862332698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8.046490835940993</v>
      </c>
      <c r="AC26" s="75">
        <f>100*(SUM(Taulukko!AL35:AL37)-SUM(Taulukko!AL23:AL25))/SUM(Taulukko!AL23:AL25)</f>
        <v>8.187919463087253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4.367346938775506</v>
      </c>
      <c r="E27" s="75">
        <f>100*(SUM(Taulukko!F36:F38)-SUM(Taulukko!F24:F26))/SUM(Taulukko!F24:F26)</f>
        <v>4.891969017529567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5.664221678891596</v>
      </c>
      <c r="H27" s="75">
        <f>100*(SUM(Taulukko!J36:J38)-SUM(Taulukko!J24:J26))/SUM(Taulukko!J24:J26)</f>
        <v>6.5934065934065895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10.063198833252319</v>
      </c>
      <c r="K27" s="75">
        <f>100*(SUM(Taulukko!N36:N38)-SUM(Taulukko!N24:N26))/SUM(Taulukko!N24:N26)</f>
        <v>11.10567514677106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-0.5595523581135114</v>
      </c>
      <c r="Q27" s="75">
        <f>100*(SUM(Taulukko!V36:V38)-SUM(Taulukko!V24:V26))/SUM(Taulukko!V24:V26)</f>
        <v>-0.5193767479025215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9.643983776475892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9.138012246820553</v>
      </c>
      <c r="Z27" s="75">
        <f>100*(SUM(Taulukko!AH36:AH38)-SUM(Taulukko!AH24:AH26))/SUM(Taulukko!AH24:AH26)</f>
        <v>9.433962264150944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8.122503328894812</v>
      </c>
      <c r="AC27" s="75">
        <f>100*(SUM(Taulukko!AL36:AL38)-SUM(Taulukko!AL24:AL26))/SUM(Taulukko!AL24:AL26)</f>
        <v>8.262994224788981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4.205418520016165</v>
      </c>
      <c r="E28" s="77">
        <f>100*(SUM(Taulukko!F37:F39)-SUM(Taulukko!F25:F27))/SUM(Taulukko!F25:F27)</f>
        <v>5.117790414297328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6.409736308316434</v>
      </c>
      <c r="H28" s="77">
        <f>100*(SUM(Taulukko!J37:J39)-SUM(Taulukko!J25:J27))/SUM(Taulukko!J25:J27)</f>
        <v>7.012565869477102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8.963855421686757</v>
      </c>
      <c r="K28" s="77">
        <f>100*(SUM(Taulukko!N37:N39)-SUM(Taulukko!N25:N27))/SUM(Taulukko!N25:N27)</f>
        <v>11.170471102476931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0.07980845969672332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9.220489977728281</v>
      </c>
      <c r="W28" s="77">
        <f>100*(SUM(Taulukko!AD37:AD39)-SUM(Taulukko!AD25:AD27))/SUM(Taulukko!AD25:AD27)</f>
        <v>9.491978609625674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9.550561797752811</v>
      </c>
      <c r="Z28" s="77">
        <f>100*(SUM(Taulukko!AH37:AH39)-SUM(Taulukko!AH25:AH27))/SUM(Taulukko!AH25:AH27)</f>
        <v>9.742388758782205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8.66106937693326</v>
      </c>
      <c r="AC28" s="77">
        <f>100*(SUM(Taulukko!AL37:AL39)-SUM(Taulukko!AL25:AL27))/SUM(Taulukko!AL25:AL27)</f>
        <v>8.745583038869263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5.884740259740236</v>
      </c>
      <c r="E29" s="75">
        <f>100*(SUM(Taulukko!F38:F40)-SUM(Taulukko!F26:F28))/SUM(Taulukko!F26:F28)</f>
        <v>5.632090761750431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6.688154713940368</v>
      </c>
      <c r="H29" s="75">
        <f>100*(SUM(Taulukko!J38:J40)-SUM(Taulukko!J26:J28))/SUM(Taulukko!J26:J28)</f>
        <v>7.592891760904666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11.80454765360426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0.4392971246006367</v>
      </c>
      <c r="Q29" s="75">
        <f>100*(SUM(Taulukko!V38:V40)-SUM(Taulukko!V26:V28))/SUM(Taulukko!V26:V28)</f>
        <v>0.7205764611689397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1.5837937384898753</v>
      </c>
      <c r="T29" s="75">
        <f>100*(SUM(Taulukko!Z38:Z40)-SUM(Taulukko!Z26:Z28))/SUM(Taulukko!Z26:Z28)</f>
        <v>1.3274336283185926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9.713024282560706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10.47486033519553</v>
      </c>
      <c r="Z29" s="75">
        <f>100*(SUM(Taulukko!AH38:AH40)-SUM(Taulukko!AH26:AH28))/SUM(Taulukko!AH26:AH28)</f>
        <v>10.335195530726253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9.534270650263629</v>
      </c>
      <c r="AC29" s="75">
        <f>100*(SUM(Taulukko!AL38:AL40)-SUM(Taulukko!AL26:AL28))/SUM(Taulukko!AL26:AL28)</f>
        <v>9.35852372583479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6.565014824227021</v>
      </c>
      <c r="D30" s="75">
        <f>100*(SUM(Taulukko!E39:E41)-SUM(Taulukko!E27:E29))/SUM(Taulukko!E27:E29)</f>
        <v>6.556050182112513</v>
      </c>
      <c r="E30" s="75">
        <f>100*(SUM(Taulukko!F39:F41)-SUM(Taulukko!F27:F29))/SUM(Taulukko!F27:F29)</f>
        <v>6.186817630408428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8.564535585042224</v>
      </c>
      <c r="H30" s="75">
        <f>100*(SUM(Taulukko!J39:J41)-SUM(Taulukko!J27:J29))/SUM(Taulukko!J27:J29)</f>
        <v>8.045052292839904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13.66279069767443</v>
      </c>
      <c r="K30" s="75">
        <f>100*(SUM(Taulukko!N39:N41)-SUM(Taulukko!N27:N29))/SUM(Taulukko!N27:N29)</f>
        <v>12.946859903381647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1.0158472165786265</v>
      </c>
      <c r="Q30" s="75">
        <f>100*(SUM(Taulukko!V39:V41)-SUM(Taulukko!V27:V29))/SUM(Taulukko!V27:V29)</f>
        <v>1.6479099678456455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2.3230088495575263</v>
      </c>
      <c r="T30" s="75">
        <f>100*(SUM(Taulukko!Z39:Z41)-SUM(Taulukko!Z27:Z29))/SUM(Taulukko!Z27:Z29)</f>
        <v>1.6955399926280743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9.982486865148866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10.013117621337987</v>
      </c>
      <c r="AC30" s="75">
        <f>100*(SUM(Taulukko!AL39:AL41)-SUM(Taulukko!AL27:AL29))/SUM(Taulukko!AL27:AL29)</f>
        <v>9.873307121013553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7.944514501891542</v>
      </c>
      <c r="D31" s="75">
        <f>100*(SUM(Taulukko!E40:E42)-SUM(Taulukko!E28:E30))/SUM(Taulukko!E28:E30)</f>
        <v>7.754770604953308</v>
      </c>
      <c r="E31" s="75">
        <f>100*(SUM(Taulukko!F40:F42)-SUM(Taulukko!F28:F30))/SUM(Taulukko!F28:F30)</f>
        <v>6.57523194836627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10.176282051282053</v>
      </c>
      <c r="H31" s="75">
        <f>100*(SUM(Taulukko!J40:J42)-SUM(Taulukko!J28:J30))/SUM(Taulukko!J28:J30)</f>
        <v>7.916833266693316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17.261330761812943</v>
      </c>
      <c r="K31" s="75">
        <f>100*(SUM(Taulukko!N40:N42)-SUM(Taulukko!N28:N30))/SUM(Taulukko!N28:N30)</f>
        <v>14.085865894838394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3.364792778005752</v>
      </c>
      <c r="Q31" s="75">
        <f>100*(SUM(Taulukko!V40:V42)-SUM(Taulukko!V28:V30))/SUM(Taulukko!V28:V30)</f>
        <v>2.625201938610662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3.140007388252657</v>
      </c>
      <c r="T31" s="75">
        <f>100*(SUM(Taulukko!Z40:Z42)-SUM(Taulukko!Z28:Z30))/SUM(Taulukko!Z28:Z30)</f>
        <v>2.0641356431993976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11.053315994798464</v>
      </c>
      <c r="AC31" s="75">
        <f>100*(SUM(Taulukko!AL40:AL42)-SUM(Taulukko!AL28:AL30))/SUM(Taulukko!AL28:AL30)</f>
        <v>10.060711188204692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7.274969173859428</v>
      </c>
      <c r="D32" s="75">
        <f>100*(SUM(Taulukko!E41:E43)-SUM(Taulukko!E29:E31))/SUM(Taulukko!E29:E31)</f>
        <v>7.139975796692222</v>
      </c>
      <c r="E32" s="75">
        <f>100*(SUM(Taulukko!F41:F43)-SUM(Taulukko!F29:F31))/SUM(Taulukko!F29:F31)</f>
        <v>6.588991562876659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9.432454036770594</v>
      </c>
      <c r="H32" s="75">
        <f>100*(SUM(Taulukko!J41:J43)-SUM(Taulukko!J29:J31))/SUM(Taulukko!J29:J31)</f>
        <v>7.216494845360808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15.288461538461544</v>
      </c>
      <c r="K32" s="75">
        <f>100*(SUM(Taulukko!N41:N43)-SUM(Taulukko!N29:N31))/SUM(Taulukko!N29:N31)</f>
        <v>14.635316698656442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5.086848635235749</v>
      </c>
      <c r="Q32" s="75">
        <f>100*(SUM(Taulukko!V41:V43)-SUM(Taulukko!V29:V31))/SUM(Taulukko!V29:V31)</f>
        <v>3.6525974025974146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2.32215259859932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11.025056947608196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10.89108910891091</v>
      </c>
      <c r="AC32" s="75">
        <f>100*(SUM(Taulukko!AL41:AL43)-SUM(Taulukko!AL29:AL31))/SUM(Taulukko!AL29:AL31)</f>
        <v>10.111876075731486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6.634692246203047</v>
      </c>
      <c r="E33" s="75">
        <f>100*(SUM(Taulukko!F42:F44)-SUM(Taulukko!F30:F32))/SUM(Taulukko!F30:F32)</f>
        <v>6.269968051118218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6.802988596146288</v>
      </c>
      <c r="H33" s="75">
        <f>100*(SUM(Taulukko!J42:J44)-SUM(Taulukko!J30:J32))/SUM(Taulukko!J30:J32)</f>
        <v>6.208251473477411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14.008725157537555</v>
      </c>
      <c r="K33" s="75">
        <f>100*(SUM(Taulukko!N42:N44)-SUM(Taulukko!N30:N32))/SUM(Taulukko!N30:N32)</f>
        <v>14.339981006647697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5.065359477124185</v>
      </c>
      <c r="Q33" s="75">
        <f>100*(SUM(Taulukko!V42:V44)-SUM(Taulukko!V30:V32))/SUM(Taulukko!V30:V32)</f>
        <v>4.600977198697073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2.4309392265193455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10.920034393809104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10.685302073940482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10.883482714468643</v>
      </c>
      <c r="AC33" s="75">
        <f>100*(SUM(Taulukko!AL42:AL44)-SUM(Taulukko!AL30:AL32))/SUM(Taulukko!AL30:AL32)</f>
        <v>10.16225448334757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6.727344677483192</v>
      </c>
      <c r="E34" s="75">
        <f>100*(SUM(Taulukko!F43:F45)-SUM(Taulukko!F31:F33))/SUM(Taulukko!F31:F33)</f>
        <v>5.831019436731463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5.825242718446602</v>
      </c>
      <c r="H34" s="75">
        <f>100*(SUM(Taulukko!J43:J45)-SUM(Taulukko!J31:J33))/SUM(Taulukko!J31:J33)</f>
        <v>5.220101285547345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11.901375059269794</v>
      </c>
      <c r="K34" s="75">
        <f>100*(SUM(Taulukko!N43:N45)-SUM(Taulukko!N31:N33))/SUM(Taulukko!N31:N33)</f>
        <v>13.370733987844785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4.806517311608943</v>
      </c>
      <c r="Q34" s="75">
        <f>100*(SUM(Taulukko!V43:V45)-SUM(Taulukko!V31:V33))/SUM(Taulukko!V31:V33)</f>
        <v>5.462698736241351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10.794730131746697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11.011638316920305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10.169491525423728</v>
      </c>
      <c r="AC34" s="75">
        <f>100*(SUM(Taulukko!AL43:AL45)-SUM(Taulukko!AL31:AL33))/SUM(Taulukko!AL31:AL33)</f>
        <v>10.258584145824523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6.456692913385818</v>
      </c>
      <c r="E35" s="75">
        <f>100*(SUM(Taulukko!F44:F46)-SUM(Taulukko!F32:F34))/SUM(Taulukko!F32:F34)</f>
        <v>5.518328734726077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5.453149001536116</v>
      </c>
      <c r="H35" s="75">
        <f>100*(SUM(Taulukko!J44:J46)-SUM(Taulukko!J32:J34))/SUM(Taulukko!J32:J34)</f>
        <v>4.645760743321719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12.720519962859798</v>
      </c>
      <c r="K35" s="75">
        <f>100*(SUM(Taulukko!N44:N46)-SUM(Taulukko!N32:N34))/SUM(Taulukko!N32:N34)</f>
        <v>12.362132352941165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4.963384865744516</v>
      </c>
      <c r="Q35" s="75">
        <f>100*(SUM(Taulukko!V44:V46)-SUM(Taulukko!V32:V34))/SUM(Taulukko!V32:V34)</f>
        <v>6.191446028513257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2.350348879911875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10.927573062261747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10.815602836879435</v>
      </c>
      <c r="Z35" s="75">
        <f>100*(SUM(Taulukko!AH44:AH46)-SUM(Taulukko!AH32:AH34))/SUM(Taulukko!AH32:AH34)</f>
        <v>10.864745011086475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10.619469026548668</v>
      </c>
      <c r="AC35" s="75">
        <f>100*(SUM(Taulukko!AL44:AL46)-SUM(Taulukko!AL32:AL34))/SUM(Taulukko!AL32:AL34)</f>
        <v>10.446503791069942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6.570199452483371</v>
      </c>
      <c r="E36" s="75">
        <f>100*(SUM(Taulukko!F45:F47)-SUM(Taulukko!F33:F35))/SUM(Taulukko!F33:F35)</f>
        <v>5.572998430141283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5.986185725249411</v>
      </c>
      <c r="H36" s="75">
        <f>100*(SUM(Taulukko!J45:J47)-SUM(Taulukko!J33:J35))/SUM(Taulukko!J33:J35)</f>
        <v>4.473582722715012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12.791741472172351</v>
      </c>
      <c r="K36" s="75">
        <f>100*(SUM(Taulukko!N45:N47)-SUM(Taulukko!N33:N35))/SUM(Taulukko!N33:N35)</f>
        <v>11.759384893713266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7.026807473598705</v>
      </c>
      <c r="Q36" s="75">
        <f>100*(SUM(Taulukko!V45:V47)-SUM(Taulukko!V33:V35))/SUM(Taulukko!V33:V35)</f>
        <v>6.826493295408351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2.26856933772413</v>
      </c>
      <c r="T36" s="75">
        <f>100*(SUM(Taulukko!Z45:Z47)-SUM(Taulukko!Z33:Z35))/SUM(Taulukko!Z33:Z35)</f>
        <v>2.421129860601601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10.949868073878646</v>
      </c>
      <c r="Z36" s="75">
        <f>100*(SUM(Taulukko!AH45:AH47)-SUM(Taulukko!AH33:AH35))/SUM(Taulukko!AH33:AH35)</f>
        <v>10.91069071711395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10.363560384454663</v>
      </c>
      <c r="AC36" s="75">
        <f>100*(SUM(Taulukko!AL45:AL47)-SUM(Taulukko!AL33:AL35))/SUM(Taulukko!AL33:AL35)</f>
        <v>10.632063624947678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5.620608899297414</v>
      </c>
      <c r="E37" s="75">
        <f>100*(SUM(Taulukko!F46:F48)-SUM(Taulukko!F34:F36))/SUM(Taulukko!F34:F36)</f>
        <v>5.8294209702660424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5.098493626882963</v>
      </c>
      <c r="H37" s="75">
        <f>100*(SUM(Taulukko!J46:J48)-SUM(Taulukko!J34:J36))/SUM(Taulukko!J34:J36)</f>
        <v>4.655636783378232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10.997782705099782</v>
      </c>
      <c r="K37" s="75">
        <f>100*(SUM(Taulukko!N46:N48)-SUM(Taulukko!N34:N36))/SUM(Taulukko!N34:N36)</f>
        <v>11.890925346446132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7.420924574209226</v>
      </c>
      <c r="Q37" s="75">
        <f>100*(SUM(Taulukko!V46:V48)-SUM(Taulukko!V34:V36))/SUM(Taulukko!V34:V36)</f>
        <v>7.371405427298509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2.5641025641025643</v>
      </c>
      <c r="T37" s="75">
        <f>100*(SUM(Taulukko!Z46:Z48)-SUM(Taulukko!Z34:Z36))/SUM(Taulukko!Z34:Z36)</f>
        <v>2.640264026402615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10.504201680672269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10.917030567685575</v>
      </c>
      <c r="Z37" s="75">
        <f>100*(SUM(Taulukko!AH46:AH48)-SUM(Taulukko!AH34:AH36))/SUM(Taulukko!AH34:AH36)</f>
        <v>11.0576923076923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10.736579275905122</v>
      </c>
      <c r="AC37" s="75">
        <f>100*(SUM(Taulukko!AL46:AL48)-SUM(Taulukko!AL34:AL36))/SUM(Taulukko!AL34:AL36)</f>
        <v>10.865945045795156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6.353135313531332</v>
      </c>
      <c r="D38" s="75">
        <f>100*(SUM(Taulukko!E47:E49)-SUM(Taulukko!E35:E37))/SUM(Taulukko!E35:E37)</f>
        <v>6.411258795934314</v>
      </c>
      <c r="E38" s="75">
        <f>100*(SUM(Taulukko!F47:F49)-SUM(Taulukko!F35:F37))/SUM(Taulukko!F35:F37)</f>
        <v>6.125634022629726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5.319969159599101</v>
      </c>
      <c r="H38" s="75">
        <f>100*(SUM(Taulukko!J47:J49)-SUM(Taulukko!J35:J37))/SUM(Taulukko!J35:J37)</f>
        <v>4.834996162701468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11.64534627260696</v>
      </c>
      <c r="K38" s="75">
        <f>100*(SUM(Taulukko!N47:N49)-SUM(Taulukko!N35:N37))/SUM(Taulukko!N35:N37)</f>
        <v>12.411347517730484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7.620967741935475</v>
      </c>
      <c r="Q38" s="75">
        <f>100*(SUM(Taulukko!V47:V49)-SUM(Taulukko!V35:V37))/SUM(Taulukko!V35:V37)</f>
        <v>7.745058491327167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2.7818448023425937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9.779442363712025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11.304347826086943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10.922631361191575</v>
      </c>
      <c r="AC38" s="75">
        <f>100*(SUM(Taulukko!AL47:AL49)-SUM(Taulukko!AL35:AL37))/SUM(Taulukko!AL35:AL37)</f>
        <v>10.876757650951202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7.318053880176916</v>
      </c>
      <c r="D39" s="75">
        <f>100*(SUM(Taulukko!E48:E50)-SUM(Taulukko!E36:E38))/SUM(Taulukko!E36:E38)</f>
        <v>7.391474384043815</v>
      </c>
      <c r="E39" s="75">
        <f>100*(SUM(Taulukko!F48:F50)-SUM(Taulukko!F36:F38))/SUM(Taulukko!F36:F38)</f>
        <v>6.218422075398367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7.983031237948318</v>
      </c>
      <c r="H39" s="75">
        <f>100*(SUM(Taulukko!J48:J50)-SUM(Taulukko!J36:J38))/SUM(Taulukko!J36:J38)</f>
        <v>4.772814051164567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14.708480565371042</v>
      </c>
      <c r="K39" s="75">
        <f>100*(SUM(Taulukko!N48:N50)-SUM(Taulukko!N36:N38))/SUM(Taulukko!N36:N38)</f>
        <v>12.9458388375165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8.470493777599366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8.440514469453376</v>
      </c>
      <c r="Q39" s="75">
        <f>100*(SUM(Taulukko!V48:V50)-SUM(Taulukko!V36:V38))/SUM(Taulukko!V36:V38)</f>
        <v>7.8714859437751095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9.699958898479228</v>
      </c>
      <c r="W39" s="75">
        <f>100*(SUM(Taulukko!AD48:AD50)-SUM(Taulukko!AD36:AD38))/SUM(Taulukko!AD36:AD38)</f>
        <v>10.205761316872431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11.566681053085878</v>
      </c>
      <c r="Z39" s="75">
        <f>100*(SUM(Taulukko!AH48:AH50)-SUM(Taulukko!AH36:AH38))/SUM(Taulukko!AH36:AH38)</f>
        <v>11.336206896551728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11.45320197044334</v>
      </c>
      <c r="AC39" s="75">
        <f>100*(SUM(Taulukko!AL48:AL50)-SUM(Taulukko!AL36:AL38))/SUM(Taulukko!AL36:AL38)</f>
        <v>10.627821091505965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6.182256122039344</v>
      </c>
      <c r="D40" s="77">
        <f>100*(SUM(Taulukko!E49:E51)-SUM(Taulukko!E37:E39))/SUM(Taulukko!E37:E39)</f>
        <v>6.36398913465271</v>
      </c>
      <c r="E40" s="77">
        <f>100*(SUM(Taulukko!F49:F51)-SUM(Taulukko!F37:F39))/SUM(Taulukko!F37:F39)</f>
        <v>6.027820710973711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5.871139916126586</v>
      </c>
      <c r="H40" s="77">
        <f>100*(SUM(Taulukko!J49:J51)-SUM(Taulukko!J37:J39))/SUM(Taulukko!J37:J39)</f>
        <v>4.3181818181818095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13.754975674480301</v>
      </c>
      <c r="K40" s="77">
        <f>100*(SUM(Taulukko!N49:N51)-SUM(Taulukko!N37:N39))/SUM(Taulukko!N37:N39)</f>
        <v>13.018785495849707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7.903097696584604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7.655502392344493</v>
      </c>
      <c r="Q40" s="77">
        <f>100*(SUM(Taulukko!V49:V51)-SUM(Taulukko!V37:V39))/SUM(Taulukko!V37:V39)</f>
        <v>7.670795045944861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9.584013050570984</v>
      </c>
      <c r="W40" s="77">
        <f>100*(SUM(Taulukko!AD49:AD51)-SUM(Taulukko!AD37:AD39))/SUM(Taulukko!AD37:AD39)</f>
        <v>10.012210012210021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11.196581196581192</v>
      </c>
      <c r="Z40" s="77">
        <f>100*(SUM(Taulukko!AH49:AH51)-SUM(Taulukko!AH37:AH39))/SUM(Taulukko!AH37:AH39)</f>
        <v>11.182244985061882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9.597397315982116</v>
      </c>
      <c r="AC40" s="77">
        <f>100*(SUM(Taulukko!AL49:AL51)-SUM(Taulukko!AL37:AL39))/SUM(Taulukko!AL37:AL39)</f>
        <v>9.991876523151895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5.481027213491786</v>
      </c>
      <c r="E41" s="75">
        <f>100*(SUM(Taulukko!F50:F52)-SUM(Taulukko!F38:F40))/SUM(Taulukko!F38:F40)</f>
        <v>5.600306866129637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4.947129909365546</v>
      </c>
      <c r="H41" s="75">
        <f>100*(SUM(Taulukko!J50:J52)-SUM(Taulukko!J38:J40))/SUM(Taulukko!J38:J40)</f>
        <v>3.716216216216208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12.266202696824728</v>
      </c>
      <c r="K41" s="75">
        <f>100*(SUM(Taulukko!N50:N52)-SUM(Taulukko!N38:N40))/SUM(Taulukko!N38:N40)</f>
        <v>12.591951536131543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7.462686567164178</v>
      </c>
      <c r="N41" s="75">
        <f>100*(SUM(Taulukko!R50:R52)-SUM(Taulukko!R38:R40))/SUM(Taulukko!R38:R40)</f>
        <v>7.801418439716316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7.634194831013935</v>
      </c>
      <c r="Q41" s="75">
        <f>100*(SUM(Taulukko!V50:V52)-SUM(Taulukko!V38:V40))/SUM(Taulukko!V38:V40)</f>
        <v>7.313195548489657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2.936910804931097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9.698189134808862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10.703750526759366</v>
      </c>
      <c r="Z41" s="75">
        <f>100*(SUM(Taulukko!AH50:AH52)-SUM(Taulukko!AH38:AH40))/SUM(Taulukko!AH38:AH40)</f>
        <v>10.88607594936707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8.383473726434005</v>
      </c>
      <c r="AC41" s="75">
        <f>100*(SUM(Taulukko!AL50:AL52)-SUM(Taulukko!AL38:AL40))/SUM(Taulukko!AL38:AL40)</f>
        <v>9.240658899156276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4.40562096467906</v>
      </c>
      <c r="E42" s="75">
        <f>100*(SUM(Taulukko!F51:F53)-SUM(Taulukko!F39:F41))/SUM(Taulukko!F39:F41)</f>
        <v>5.1408987052551405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1.5925925925925968</v>
      </c>
      <c r="H42" s="75">
        <f>100*(SUM(Taulukko!J51:J53)-SUM(Taulukko!J39:J41))/SUM(Taulukko!J39:J41)</f>
        <v>3.164556962025316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9.377664109121921</v>
      </c>
      <c r="K42" s="75">
        <f>100*(SUM(Taulukko!N51:N53)-SUM(Taulukko!N39:N41))/SUM(Taulukko!N39:N41)</f>
        <v>11.719418306244643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7.410296411856475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8.205953338696704</v>
      </c>
      <c r="Q42" s="75">
        <f>100*(SUM(Taulukko!V51:V53)-SUM(Taulukko!V39:V41))/SUM(Taulukko!V39:V41)</f>
        <v>6.919731119019376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2.5585585585585666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9.358821186778199</v>
      </c>
      <c r="W42" s="75">
        <f>100*(SUM(Taulukko!AD51:AD53)-SUM(Taulukko!AD39:AD41))/SUM(Taulukko!AD39:AD41)</f>
        <v>9.235668789808914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10.458333333333343</v>
      </c>
      <c r="Z42" s="75">
        <f>100*(SUM(Taulukko!AH51:AH53)-SUM(Taulukko!AH39:AH41))/SUM(Taulukko!AH39:AH41)</f>
        <v>10.642737896494156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7.472178060413348</v>
      </c>
      <c r="AC42" s="75">
        <f>100*(SUM(Taulukko!AL51:AL53)-SUM(Taulukko!AL39:AL41))/SUM(Taulukko!AL39:AL41)</f>
        <v>8.548707753479125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4.672192916352667</v>
      </c>
      <c r="E43" s="75">
        <f>100*(SUM(Taulukko!F52:F54)-SUM(Taulukko!F40:F42))/SUM(Taulukko!F40:F42)</f>
        <v>4.769114307342931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0.8363636363636199</v>
      </c>
      <c r="H43" s="75">
        <f>100*(SUM(Taulukko!J52:J54)-SUM(Taulukko!J40:J42))/SUM(Taulukko!J40:J42)</f>
        <v>2.927010003705089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7.4013157894736725</v>
      </c>
      <c r="K43" s="75">
        <f>100*(SUM(Taulukko!N52:N54)-SUM(Taulukko!N40:N42))/SUM(Taulukko!N40:N42)</f>
        <v>10.697674418604631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7.142857142857143</v>
      </c>
      <c r="N43" s="75">
        <f>100*(SUM(Taulukko!R52:R54)-SUM(Taulukko!R40:R42))/SUM(Taulukko!R40:R42)</f>
        <v>7.15114031696944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9.249702262802716</v>
      </c>
      <c r="Q43" s="75">
        <f>100*(SUM(Taulukko!V52:V54)-SUM(Taulukko!V40:V42))/SUM(Taulukko!V40:V42)</f>
        <v>6.6902794175521345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2.18481375358167</v>
      </c>
      <c r="T43" s="75">
        <f>100*(SUM(Taulukko!Z52:Z54)-SUM(Taulukko!Z40:Z42))/SUM(Taulukko!Z40:Z42)</f>
        <v>2.780787287829558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8.539944903581263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10.624224886316666</v>
      </c>
      <c r="Z43" s="75">
        <f>100*(SUM(Taulukko!AH52:AH54)-SUM(Taulukko!AH40:AH42))/SUM(Taulukko!AH40:AH42)</f>
        <v>10.376188507647772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7.025761124121779</v>
      </c>
      <c r="AC43" s="75">
        <f>100*(SUM(Taulukko!AL52:AL54)-SUM(Taulukko!AL40:AL42))/SUM(Taulukko!AL40:AL42)</f>
        <v>7.998423955870768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4.743975903614444</v>
      </c>
      <c r="E44" s="75">
        <f>100*(SUM(Taulukko!F53:F55)-SUM(Taulukko!F41:F43))/SUM(Taulukko!F41:F43)</f>
        <v>4.59856765925367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2.0818115412709965</v>
      </c>
      <c r="H44" s="75">
        <f>100*(SUM(Taulukko!J53:J55)-SUM(Taulukko!J41:J43))/SUM(Taulukko!J41:J43)</f>
        <v>2.9955621301775235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9.8415346121768</v>
      </c>
      <c r="K44" s="75">
        <f>100*(SUM(Taulukko!N53:N55)-SUM(Taulukko!N41:N43))/SUM(Taulukko!N41:N43)</f>
        <v>9.836751778986999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7.1017274472168905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8.697363242817797</v>
      </c>
      <c r="Q44" s="75">
        <f>100*(SUM(Taulukko!V53:V55)-SUM(Taulukko!V41:V43))/SUM(Taulukko!V41:V43)</f>
        <v>6.5779169929522245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2.593659942363129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10.217480508822337</v>
      </c>
      <c r="Z44" s="75">
        <f>100*(SUM(Taulukko!AH53:AH55)-SUM(Taulukko!AH41:AH43))/SUM(Taulukko!AH41:AH43)</f>
        <v>10.086100861008608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7.065217391304343</v>
      </c>
      <c r="AC44" s="75">
        <f>100*(SUM(Taulukko!AL53:AL55)-SUM(Taulukko!AL41:AL43))/SUM(Taulukko!AL41:AL43)</f>
        <v>7.542008597108273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4.347826086956509</v>
      </c>
      <c r="E45" s="75">
        <f>100*(SUM(Taulukko!F54:F56)-SUM(Taulukko!F42:F44))/SUM(Taulukko!F42:F44)</f>
        <v>4.547162720781648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1.951399116347553</v>
      </c>
      <c r="H45" s="75">
        <f>100*(SUM(Taulukko!J54:J56)-SUM(Taulukko!J42:J44))/SUM(Taulukko!J42:J44)</f>
        <v>3.292637809840909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10.75680272108844</v>
      </c>
      <c r="K45" s="75">
        <f>100*(SUM(Taulukko!N54:N56)-SUM(Taulukko!N42:N44))/SUM(Taulukko!N42:N44)</f>
        <v>9.343853820598007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7.0664629488159125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8.942457231726284</v>
      </c>
      <c r="Q45" s="75">
        <f>100*(SUM(Taulukko!V54:V56)-SUM(Taulukko!V42:V44))/SUM(Taulukko!V42:V44)</f>
        <v>6.500583884780088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2.4811218985976184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7.5193798449612315</v>
      </c>
      <c r="W45" s="75">
        <f>100*(SUM(Taulukko!AD54:AD56)-SUM(Taulukko!AD42:AD44))/SUM(Taulukko!AD42:AD44)</f>
        <v>7.6744186046511675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9.613034623217931</v>
      </c>
      <c r="Z45" s="75">
        <f>100*(SUM(Taulukko!AH54:AH56)-SUM(Taulukko!AH42:AH44))/SUM(Taulukko!AH42:AH44)</f>
        <v>9.723352318958506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6.1200923787529</v>
      </c>
      <c r="AC45" s="75">
        <f>100*(SUM(Taulukko!AL54:AL56)-SUM(Taulukko!AL42:AL44))/SUM(Taulukko!AL42:AL44)</f>
        <v>7.1317829457364255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4.78309232480533</v>
      </c>
      <c r="E46" s="75">
        <f>100*(SUM(Taulukko!F55:F57)-SUM(Taulukko!F43:F45))/SUM(Taulukko!F43:F45)</f>
        <v>4.61019490254873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3.8165137614678817</v>
      </c>
      <c r="H46" s="75">
        <f>100*(SUM(Taulukko!J55:J57)-SUM(Taulukko!J43:J45))/SUM(Taulukko!J43:J45)</f>
        <v>3.6653091447611907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13.813559322033909</v>
      </c>
      <c r="K46" s="75">
        <f>100*(SUM(Taulukko!N55:N57)-SUM(Taulukko!N43:N45))/SUM(Taulukko!N43:N45)</f>
        <v>9.11340206185568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7.066869300911842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6.8402642829382145</v>
      </c>
      <c r="Q46" s="75">
        <f>100*(SUM(Taulukko!V55:V57)-SUM(Taulukko!V43:V45))/SUM(Taulukko!V43:V45)</f>
        <v>6.339389253962108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3.0259365994236225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8.016877637130817</v>
      </c>
      <c r="W46" s="75">
        <f>100*(SUM(Taulukko!AD55:AD57)-SUM(Taulukko!AD43:AD45))/SUM(Taulukko!AD43:AD45)</f>
        <v>7.12360415864459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9.596774193548391</v>
      </c>
      <c r="Z46" s="75">
        <f>100*(SUM(Taulukko!AH55:AH57)-SUM(Taulukko!AH43:AH45))/SUM(Taulukko!AH43:AH45)</f>
        <v>9.439290036304941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6.769230769230778</v>
      </c>
      <c r="AC46" s="75">
        <f>100*(SUM(Taulukko!AL55:AL57)-SUM(Taulukko!AL43:AL45))/SUM(Taulukko!AL43:AL45)</f>
        <v>6.80507497116491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4.955621301775161</v>
      </c>
      <c r="E47" s="75">
        <f>100*(SUM(Taulukko!F56:F58)-SUM(Taulukko!F44:F46))/SUM(Taulukko!F44:F46)</f>
        <v>4.6694060515502205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3.1318281136198185</v>
      </c>
      <c r="H47" s="75">
        <f>100*(SUM(Taulukko!J56:J58)-SUM(Taulukko!J44:J46))/SUM(Taulukko!J44:J46)</f>
        <v>3.958564557898627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10.831960461285027</v>
      </c>
      <c r="K47" s="75">
        <f>100*(SUM(Taulukko!N56:N58)-SUM(Taulukko!N44:N46))/SUM(Taulukko!N44:N46)</f>
        <v>8.957055214723917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7.325581395348828</v>
      </c>
      <c r="Q47" s="75">
        <f>100*(SUM(Taulukko!V56:V58)-SUM(Taulukko!V44:V46))/SUM(Taulukko!V44:V46)</f>
        <v>6.022247794399666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3.4532374100719507</v>
      </c>
      <c r="T47" s="75">
        <f>100*(SUM(Taulukko!Z56:Z58)-SUM(Taulukko!Z44:Z46))/SUM(Taulukko!Z44:Z46)</f>
        <v>2.726946537495523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7.292859870179467</v>
      </c>
      <c r="W47" s="75">
        <f>100*(SUM(Taulukko!AD56:AD58)-SUM(Taulukko!AD44:AD46))/SUM(Taulukko!AD44:AD46)</f>
        <v>6.745879647374482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9.64000000000001</v>
      </c>
      <c r="Z47" s="75">
        <f>100*(SUM(Taulukko!AH56:AH58)-SUM(Taulukko!AH44:AH46))/SUM(Taulukko!AH44:AH46)</f>
        <v>9.319999999999983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6.247619047619039</v>
      </c>
      <c r="AC47" s="75">
        <f>100*(SUM(Taulukko!AL56:AL58)-SUM(Taulukko!AL44:AL46))/SUM(Taulukko!AL44:AL46)</f>
        <v>6.521739130434747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4.844036697247702</v>
      </c>
      <c r="E48" s="75">
        <f>100*(SUM(Taulukko!F57:F59)-SUM(Taulukko!F45:F47))/SUM(Taulukko!F45:F47)</f>
        <v>4.684014869888484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3.656770456191174</v>
      </c>
      <c r="H48" s="75">
        <f>100*(SUM(Taulukko!J57:J59)-SUM(Taulukko!J45:J47))/SUM(Taulukko!J45:J47)</f>
        <v>4.208194905869316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9.391165937126924</v>
      </c>
      <c r="K48" s="75">
        <f>100*(SUM(Taulukko!N57:N59)-SUM(Taulukko!N45:N47))/SUM(Taulukko!N45:N47)</f>
        <v>8.70093079724809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4.895635673624279</v>
      </c>
      <c r="Q48" s="75">
        <f>100*(SUM(Taulukko!V57:V59)-SUM(Taulukko!V45:V47))/SUM(Taulukko!V45:V47)</f>
        <v>5.553442373526065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3.291592128801427</v>
      </c>
      <c r="T48" s="75">
        <f>100*(SUM(Taulukko!Z57:Z59)-SUM(Taulukko!Z45:Z47))/SUM(Taulukko!Z45:Z47)</f>
        <v>2.9369627507163285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7.308717167872094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9.750297265160508</v>
      </c>
      <c r="Z48" s="75">
        <f>100*(SUM(Taulukko!AH57:AH59)-SUM(Taulukko!AH45:AH47))/SUM(Taulukko!AH45:AH47)</f>
        <v>9.361364537881778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6.3612268080272445</v>
      </c>
      <c r="AC48" s="75">
        <f>100*(SUM(Taulukko!AL57:AL59)-SUM(Taulukko!AL45:AL47))/SUM(Taulukko!AL45:AL47)</f>
        <v>6.2050699962164115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4.6563192904656185</v>
      </c>
      <c r="E49" s="75">
        <f>100*(SUM(Taulukko!F58:F60)-SUM(Taulukko!F46:F48))/SUM(Taulukko!F46:F48)</f>
        <v>4.695009242144173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4.410143329658214</v>
      </c>
      <c r="H49" s="75">
        <f>100*(SUM(Taulukko!J58:J60)-SUM(Taulukko!J46:J48))/SUM(Taulukko!J46:J48)</f>
        <v>4.374999999999992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8.469836196564119</v>
      </c>
      <c r="K49" s="75">
        <f>100*(SUM(Taulukko!N58:N60)-SUM(Taulukko!N46:N48))/SUM(Taulukko!N46:N48)</f>
        <v>8.42988413903316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7.108118219229353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5.285013212533031</v>
      </c>
      <c r="Q49" s="75">
        <f>100*(SUM(Taulukko!V58:V60)-SUM(Taulukko!V46:V48))/SUM(Taulukko!V46:V48)</f>
        <v>4.979253112033191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3.0714285714285796</v>
      </c>
      <c r="T49" s="75">
        <f>100*(SUM(Taulukko!Z58:Z60)-SUM(Taulukko!Z46:Z48))/SUM(Taulukko!Z46:Z48)</f>
        <v>3.10825294748126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6.15969581749049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9.527559055118108</v>
      </c>
      <c r="Z49" s="75">
        <f>100*(SUM(Taulukko!AH58:AH60)-SUM(Taulukko!AH46:AH48))/SUM(Taulukko!AH46:AH48)</f>
        <v>9.405745769382134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6.012777151446824</v>
      </c>
      <c r="AC49" s="75">
        <f>100*(SUM(Taulukko!AL58:AL60)-SUM(Taulukko!AL46:AL48))/SUM(Taulukko!AL46:AL48)</f>
        <v>5.933158092377045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4.654771140418952</v>
      </c>
      <c r="D50" s="75">
        <f>100*(SUM(Taulukko!E59:E61)-SUM(Taulukko!E47:E49))/SUM(Taulukko!E47:E49)</f>
        <v>4.665686994856719</v>
      </c>
      <c r="E50" s="75">
        <f>100*(SUM(Taulukko!F59:F61)-SUM(Taulukko!F47:F49))/SUM(Taulukko!F47:F49)</f>
        <v>4.779411764705882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4.136163982430436</v>
      </c>
      <c r="H50" s="75">
        <f>100*(SUM(Taulukko!J59:J61)-SUM(Taulukko!J47:J49))/SUM(Taulukko!J47:J49)</f>
        <v>4.502196193265012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8.455156064796524</v>
      </c>
      <c r="K50" s="75">
        <f>100*(SUM(Taulukko!N59:N61)-SUM(Taulukko!N47:N49))/SUM(Taulukko!N47:N49)</f>
        <v>8.241324921135648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7.267983600447239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4.720869239415521</v>
      </c>
      <c r="Q50" s="75">
        <f>100*(SUM(Taulukko!V59:V61)-SUM(Taulukko!V47:V49))/SUM(Taulukko!V47:V49)</f>
        <v>4.567577686259823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3.027065527065548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6.747536012130406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9.375</v>
      </c>
      <c r="Z50" s="75">
        <f>100*(SUM(Taulukko!AH59:AH61)-SUM(Taulukko!AH47:AH49))/SUM(Taulukko!AH47:AH49)</f>
        <v>9.328649492583908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5.632226781051833</v>
      </c>
      <c r="AC50" s="75">
        <f>100*(SUM(Taulukko!AL59:AL61)-SUM(Taulukko!AL47:AL49))/SUM(Taulukko!AL47:AL49)</f>
        <v>5.706825811264436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4.64593480704385</v>
      </c>
      <c r="D51" s="75">
        <f>100*(SUM(Taulukko!E60:E62)-SUM(Taulukko!E48:E50))/SUM(Taulukko!E48:E50)</f>
        <v>4.7341587764020385</v>
      </c>
      <c r="E51" s="75">
        <f>100*(SUM(Taulukko!F60:F62)-SUM(Taulukko!F48:F50))/SUM(Taulukko!F48:F50)</f>
        <v>4.903036955726299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2.642857142857135</v>
      </c>
      <c r="H51" s="75">
        <f>100*(SUM(Taulukko!J60:J62)-SUM(Taulukko!J48:J50))/SUM(Taulukko!J48:J50)</f>
        <v>4.591836734693886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6.892568348093945</v>
      </c>
      <c r="K51" s="75">
        <f>100*(SUM(Taulukko!N60:N62)-SUM(Taulukko!N48:N50))/SUM(Taulukko!N48:N50)</f>
        <v>8.304093567251465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6.9207994078460136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4.040029651593786</v>
      </c>
      <c r="Q51" s="75">
        <f>100*(SUM(Taulukko!V60:V62)-SUM(Taulukko!V48:V50))/SUM(Taulukko!V48:V50)</f>
        <v>4.467609828741623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6.4068939677782035</v>
      </c>
      <c r="W51" s="75">
        <f>100*(SUM(Taulukko!AD60:AD62)-SUM(Taulukko!AD48:AD50))/SUM(Taulukko!AD48:AD50)</f>
        <v>5.974607916355468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9.361702127659571</v>
      </c>
      <c r="Z51" s="75">
        <f>100*(SUM(Taulukko!AH60:AH62)-SUM(Taulukko!AH48:AH50))/SUM(Taulukko!AH48:AH50)</f>
        <v>9.214092140921412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4.972375690607735</v>
      </c>
      <c r="AC51" s="75">
        <f>100*(SUM(Taulukko!AL60:AL62)-SUM(Taulukko!AL48:AL50))/SUM(Taulukko!AL48:AL50)</f>
        <v>5.6750741839762435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4.763705103969762</v>
      </c>
      <c r="D52" s="77">
        <f>100*(SUM(Taulukko!E61:E63)-SUM(Taulukko!E49:E51))/SUM(Taulukko!E49:E51)</f>
        <v>4.888726742064931</v>
      </c>
      <c r="E52" s="77">
        <f>100*(SUM(Taulukko!F61:F63)-SUM(Taulukko!F49:F51))/SUM(Taulukko!F49:F51)</f>
        <v>5.065597667638476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4.105149441843707</v>
      </c>
      <c r="H52" s="77">
        <f>100*(SUM(Taulukko!J61:J63)-SUM(Taulukko!J49:J51))/SUM(Taulukko!J49:J51)</f>
        <v>4.647785039941928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9.720062208398135</v>
      </c>
      <c r="K52" s="77">
        <f>100*(SUM(Taulukko!N61:N63)-SUM(Taulukko!N49:N51))/SUM(Taulukko!N49:N51)</f>
        <v>8.697332817935855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6.29370629370628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4.11111111111112</v>
      </c>
      <c r="Q52" s="77">
        <f>100*(SUM(Taulukko!V61:V63)-SUM(Taulukko!V49:V51))/SUM(Taulukko!V49:V51)</f>
        <v>4.823747680890538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3.0752916224814584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6.66170450316337</v>
      </c>
      <c r="W52" s="77">
        <f>100*(SUM(Taulukko!AD61:AD63)-SUM(Taulukko!AD49:AD51))/SUM(Taulukko!AD49:AD51)</f>
        <v>5.882352941176462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8.800922367409699</v>
      </c>
      <c r="Z52" s="77">
        <f>100*(SUM(Taulukko!AH61:AH63)-SUM(Taulukko!AH49:AH51))/SUM(Taulukko!AH49:AH51)</f>
        <v>9.059500959692906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6.307977736549165</v>
      </c>
      <c r="AC52" s="77">
        <f>100*(SUM(Taulukko!AL61:AL63)-SUM(Taulukko!AL49:AL51))/SUM(Taulukko!AL49:AL51)</f>
        <v>5.760709010339744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5.065666041275797</v>
      </c>
      <c r="D53" s="75">
        <f>100*(SUM(Taulukko!E62:E64)-SUM(Taulukko!E50:E52))/SUM(Taulukko!E50:E52)</f>
        <v>5.268895348837209</v>
      </c>
      <c r="E53" s="75">
        <f>100*(SUM(Taulukko!F62:F64)-SUM(Taulukko!F50:F52))/SUM(Taulukko!F50:F52)</f>
        <v>5.266981474754792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4.426052536883796</v>
      </c>
      <c r="H53" s="75">
        <f>100*(SUM(Taulukko!J62:J64)-SUM(Taulukko!J50:J52))/SUM(Taulukko!J50:J52)</f>
        <v>4.668838219326831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10.42231693142192</v>
      </c>
      <c r="K53" s="75">
        <f>100*(SUM(Taulukko!N62:N64)-SUM(Taulukko!N50:N52))/SUM(Taulukko!N50:N52)</f>
        <v>9.415833973866278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6.030701754385964</v>
      </c>
      <c r="N53" s="75">
        <f>100*(SUM(Taulukko!R62:R64)-SUM(Taulukko!R50:R52))/SUM(Taulukko!R50:R52)</f>
        <v>6.578947368421052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5.097894347986683</v>
      </c>
      <c r="Q53" s="75">
        <f>100*(SUM(Taulukko!V62:V64)-SUM(Taulukko!V50:V52))/SUM(Taulukko!V50:V52)</f>
        <v>5.481481481481485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3.1349066572737003</v>
      </c>
      <c r="T53" s="75">
        <f>100*(SUM(Taulukko!Z62:Z64)-SUM(Taulukko!Z50:Z52))/SUM(Taulukko!Z50:Z52)</f>
        <v>3.137116672541429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5.83272193690388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8.717167872097464</v>
      </c>
      <c r="Z53" s="75">
        <f>100*(SUM(Taulukko!AH62:AH64)-SUM(Taulukko!AH50:AH52))/SUM(Taulukko!AH50:AH52)</f>
        <v>8.904109589041132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5.810510732790521</v>
      </c>
      <c r="AC53" s="75">
        <f>100*(SUM(Taulukko!AL62:AL64)-SUM(Taulukko!AL50:AL52))/SUM(Taulukko!AL50:AL52)</f>
        <v>5.994851048179482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6.15969581749049</v>
      </c>
      <c r="D54" s="75">
        <f>100*(SUM(Taulukko!E63:E65)-SUM(Taulukko!E51:E53))/SUM(Taulukko!E51:E53)</f>
        <v>6.0385594761731625</v>
      </c>
      <c r="E54" s="75">
        <f>100*(SUM(Taulukko!F63:F65)-SUM(Taulukko!F51:F53))/SUM(Taulukko!F51:F53)</f>
        <v>5.469032959072787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5.650747356908494</v>
      </c>
      <c r="H54" s="75">
        <f>100*(SUM(Taulukko!J63:J65)-SUM(Taulukko!J51:J53))/SUM(Taulukko!J51:J53)</f>
        <v>4.72753518585349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11.80826188620419</v>
      </c>
      <c r="K54" s="75">
        <f>100*(SUM(Taulukko!N63:N65)-SUM(Taulukko!N51:N53))/SUM(Taulukko!N51:N53)</f>
        <v>10.375191424196027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6.395348837209311</v>
      </c>
      <c r="N54" s="75">
        <f>100*(SUM(Taulukko!R63:R65)-SUM(Taulukko!R51:R53))/SUM(Taulukko!R51:R53)</f>
        <v>6.35439360929557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10.855018587360592</v>
      </c>
      <c r="Q54" s="75">
        <f>100*(SUM(Taulukko!V63:V65)-SUM(Taulukko!V51:V53))/SUM(Taulukko!V51:V53)</f>
        <v>6.286982248520711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3.6191145467322396</v>
      </c>
      <c r="T54" s="75">
        <f>100*(SUM(Taulukko!Z63:Z65)-SUM(Taulukko!Z51:Z53))/SUM(Taulukko!Z51:Z53)</f>
        <v>3.3415406260992113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6.737072104879824</v>
      </c>
      <c r="W54" s="75">
        <f>100*(SUM(Taulukko!AD63:AD65)-SUM(Taulukko!AD51:AD53))/SUM(Taulukko!AD51:AD53)</f>
        <v>5.976676384839663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8.67597133157299</v>
      </c>
      <c r="Z54" s="75">
        <f>100*(SUM(Taulukko!AH63:AH65)-SUM(Taulukko!AH51:AH53))/SUM(Taulukko!AH51:AH53)</f>
        <v>8.826857789513381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6.3239644970414295</v>
      </c>
      <c r="AC54" s="75">
        <f>100*(SUM(Taulukko!AL63:AL65)-SUM(Taulukko!AL51:AL53))/SUM(Taulukko!AL51:AL53)</f>
        <v>6.263736263736272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5.64216778025243</v>
      </c>
      <c r="D55" s="75">
        <f>100*(SUM(Taulukko!E64:E66)-SUM(Taulukko!E52:E54))/SUM(Taulukko!E52:E54)</f>
        <v>5.471562275018016</v>
      </c>
      <c r="E55" s="75">
        <f>100*(SUM(Taulukko!F64:F66)-SUM(Taulukko!F52:F54))/SUM(Taulukko!F52:F54)</f>
        <v>5.708092485549137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4.760187522538784</v>
      </c>
      <c r="H55" s="75">
        <f>100*(SUM(Taulukko!J64:J66)-SUM(Taulukko!J52:J54))/SUM(Taulukko!J52:J54)</f>
        <v>4.93160547156227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11.294027565084248</v>
      </c>
      <c r="K55" s="75">
        <f>100*(SUM(Taulukko!N64:N66)-SUM(Taulukko!N52:N54))/SUM(Taulukko!N52:N54)</f>
        <v>11.459129106187932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6.450450450450463</v>
      </c>
      <c r="N55" s="75">
        <f>100*(SUM(Taulukko!R64:R66)-SUM(Taulukko!R52:R54))/SUM(Taulukko!R52:R54)</f>
        <v>6.27705627705629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9.883720930232531</v>
      </c>
      <c r="Q55" s="75">
        <f>100*(SUM(Taulukko!V64:V66)-SUM(Taulukko!V52:V54))/SUM(Taulukko!V52:V54)</f>
        <v>6.971597196606432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3.820539782684905</v>
      </c>
      <c r="T55" s="75">
        <f>100*(SUM(Taulukko!Z64:Z66)-SUM(Taulukko!Z52:Z54))/SUM(Taulukko!Z52:Z54)</f>
        <v>3.7596626844694265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7.215373459028273</v>
      </c>
      <c r="W55" s="75">
        <f>100*(SUM(Taulukko!AD64:AD66)-SUM(Taulukko!AD52:AD54))/SUM(Taulukko!AD52:AD54)</f>
        <v>6.270387821674545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8.85650224215244</v>
      </c>
      <c r="Z55" s="75">
        <f>100*(SUM(Taulukko!AH64:AH66)-SUM(Taulukko!AH52:AH54))/SUM(Taulukko!AH52:AH54)</f>
        <v>9.026217228464429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5.652808169219526</v>
      </c>
      <c r="AC55" s="75">
        <f>100*(SUM(Taulukko!AL64:AL66)-SUM(Taulukko!AL52:AL54))/SUM(Taulukko!AL52:AL54)</f>
        <v>6.6399124407150625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5.85909417685119</v>
      </c>
      <c r="E56" s="75">
        <f>100*(SUM(Taulukko!F65:F67)-SUM(Taulukko!F53:F55))/SUM(Taulukko!F53:F55)</f>
        <v>5.945945945945946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4.686940966010721</v>
      </c>
      <c r="H56" s="75">
        <f>100*(SUM(Taulukko!J65:J67)-SUM(Taulukko!J53:J55))/SUM(Taulukko!J53:J55)</f>
        <v>5.278276481149029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12.186788154897505</v>
      </c>
      <c r="K56" s="75">
        <f>100*(SUM(Taulukko!N65:N67)-SUM(Taulukko!N53:N55))/SUM(Taulukko!N53:N55)</f>
        <v>12.423780487804887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6.738351254480291</v>
      </c>
      <c r="N56" s="75">
        <f>100*(SUM(Taulukko!R65:R67)-SUM(Taulukko!R53:R55))/SUM(Taulukko!R53:R55)</f>
        <v>6.346360702760863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10.065170166545963</v>
      </c>
      <c r="Q56" s="75">
        <f>100*(SUM(Taulukko!V65:V67)-SUM(Taulukko!V53:V55))/SUM(Taulukko!V53:V55)</f>
        <v>7.421013960323288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4.248595505617965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6.750902527075828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9.64259121370066</v>
      </c>
      <c r="Z56" s="75">
        <f>100*(SUM(Taulukko!AH65:AH67)-SUM(Taulukko!AH53:AH55))/SUM(Taulukko!AH53:AH55)</f>
        <v>9.459962756052134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6.780275562001446</v>
      </c>
      <c r="AC56" s="75">
        <f>100*(SUM(Taulukko!AL65:AL67)-SUM(Taulukko!AL53:AL55))/SUM(Taulukko!AL53:AL55)</f>
        <v>7.013081395348819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7.255747126436798</v>
      </c>
      <c r="E57" s="75">
        <f>100*(SUM(Taulukko!F66:F68)-SUM(Taulukko!F54:F56))/SUM(Taulukko!F54:F56)</f>
        <v>6.254493170381034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7.4756229685807325</v>
      </c>
      <c r="H57" s="75">
        <f>100*(SUM(Taulukko!J66:J68)-SUM(Taulukko!J54:J56))/SUM(Taulukko!J54:J56)</f>
        <v>5.766475644699149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15.201535508637244</v>
      </c>
      <c r="K57" s="75">
        <f>100*(SUM(Taulukko!N66:N68)-SUM(Taulukko!N54:N56))/SUM(Taulukko!N54:N56)</f>
        <v>13.10292442081274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6.564395290759892</v>
      </c>
      <c r="N57" s="75">
        <f>100*(SUM(Taulukko!R66:R68)-SUM(Taulukko!R54:R56))/SUM(Taulukko!R54:R56)</f>
        <v>6.452762923351167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5.281941470378306</v>
      </c>
      <c r="Q57" s="75">
        <f>100*(SUM(Taulukko!V66:V68)-SUM(Taulukko!V54:V56))/SUM(Taulukko!V54:V56)</f>
        <v>7.565789473684185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5.068637803590277</v>
      </c>
      <c r="T57" s="75">
        <f>100*(SUM(Taulukko!Z66:Z68)-SUM(Taulukko!Z54:Z56))/SUM(Taulukko!Z54:Z56)</f>
        <v>4.7368421052631575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8.111031002162942</v>
      </c>
      <c r="W57" s="75">
        <f>100*(SUM(Taulukko!AD66:AD68)-SUM(Taulukko!AD54:AD56))/SUM(Taulukko!AD54:AD56)</f>
        <v>7.271418286537073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10.144927536231867</v>
      </c>
      <c r="Z57" s="75">
        <f>100*(SUM(Taulukko!AH66:AH68)-SUM(Taulukko!AH54:AH56))/SUM(Taulukko!AH54:AH56)</f>
        <v>9.974045235446807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7.68951759158503</v>
      </c>
      <c r="AC57" s="75">
        <f>100*(SUM(Taulukko!AL66:AL68)-SUM(Taulukko!AL54:AL56))/SUM(Taulukko!AL54:AL56)</f>
        <v>7.344428364688882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6.581740976645422</v>
      </c>
      <c r="E58" s="75">
        <f>100*(SUM(Taulukko!F67:F69)-SUM(Taulukko!F55:F57))/SUM(Taulukko!F55:F57)</f>
        <v>6.485130777499092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6.1152350653941365</v>
      </c>
      <c r="H58" s="75">
        <f>100*(SUM(Taulukko!J67:J69)-SUM(Taulukko!J55:J57))/SUM(Taulukko!J55:J57)</f>
        <v>6.285714285714294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11.876396128071473</v>
      </c>
      <c r="K58" s="75">
        <f>100*(SUM(Taulukko!N67:N69)-SUM(Taulukko!N55:N57))/SUM(Taulukko!N55:N57)</f>
        <v>13.378684807256226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6.635911994322232</v>
      </c>
      <c r="N58" s="75">
        <f>100*(SUM(Taulukko!R67:R69)-SUM(Taulukko!R55:R57))/SUM(Taulukko!R55:R57)</f>
        <v>6.453900709219854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7.384503455802135</v>
      </c>
      <c r="Q58" s="75">
        <f>100*(SUM(Taulukko!V67:V69)-SUM(Taulukko!V55:V57))/SUM(Taulukko!V55:V57)</f>
        <v>7.524536532170116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5.244755244755245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7.066761363636355</v>
      </c>
      <c r="W58" s="75">
        <f>100*(SUM(Taulukko!AD67:AD69)-SUM(Taulukko!AD55:AD57))/SUM(Taulukko!AD55:AD57)</f>
        <v>7.7641984184040345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10.044150110375279</v>
      </c>
      <c r="Z58" s="75">
        <f>100*(SUM(Taulukko!AH67:AH69)-SUM(Taulukko!AH55:AH57))/SUM(Taulukko!AH55:AH57)</f>
        <v>10.210099520825672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7.708933717579242</v>
      </c>
      <c r="AC58" s="75">
        <f>100*(SUM(Taulukko!AL67:AL69)-SUM(Taulukko!AL55:AL57))/SUM(Taulukko!AL55:AL57)</f>
        <v>7.5593952483801505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6.589147286821701</v>
      </c>
      <c r="E59" s="75">
        <f>100*(SUM(Taulukko!F68:F70)-SUM(Taulukko!F56:F58))/SUM(Taulukko!F56:F58)</f>
        <v>6.638115631691637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6.920903954802247</v>
      </c>
      <c r="H59" s="75">
        <f>100*(SUM(Taulukko!J68:J70)-SUM(Taulukko!J56:J58))/SUM(Taulukko!J56:J58)</f>
        <v>6.725978647686825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10.999628390932724</v>
      </c>
      <c r="K59" s="75">
        <f>100*(SUM(Taulukko!N68:N70)-SUM(Taulukko!N56:N58))/SUM(Taulukko!N56:N58)</f>
        <v>13.250750750750756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7.295052365474918</v>
      </c>
      <c r="Q59" s="75">
        <f>100*(SUM(Taulukko!V68:V70)-SUM(Taulukko!V56:V58))/SUM(Taulukko!V56:V58)</f>
        <v>7.489146164978309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4.867872044506258</v>
      </c>
      <c r="T59" s="75">
        <f>100*(SUM(Taulukko!Z68:Z70)-SUM(Taulukko!Z56:Z58))/SUM(Taulukko!Z56:Z58)</f>
        <v>5.169402724414953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7.7224199288256195</v>
      </c>
      <c r="W59" s="75">
        <f>100*(SUM(Taulukko!AD68:AD70)-SUM(Taulukko!AD56:AD58))/SUM(Taulukko!AD56:AD58)</f>
        <v>8.150807899461396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9.813936519518414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7.852276801721061</v>
      </c>
      <c r="AC59" s="75">
        <f>100*(SUM(Taulukko!AL68:AL70)-SUM(Taulukko!AL56:AL58))/SUM(Taulukko!AL56:AL58)</f>
        <v>7.769423558897261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5.880294014700739</v>
      </c>
      <c r="E60" s="75">
        <f>100*(SUM(Taulukko!F69:F71)-SUM(Taulukko!F57:F59))/SUM(Taulukko!F57:F59)</f>
        <v>6.711647727272719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5.553615089067404</v>
      </c>
      <c r="H60" s="75">
        <f>100*(SUM(Taulukko!J69:J71)-SUM(Taulukko!J57:J59))/SUM(Taulukko!J57:J59)</f>
        <v>6.978391781792436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9.166969807202637</v>
      </c>
      <c r="K60" s="75">
        <f>100*(SUM(Taulukko!N69:N71)-SUM(Taulukko!N57:N59))/SUM(Taulukko!N57:N59)</f>
        <v>12.881608339538332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8.248914616497833</v>
      </c>
      <c r="Q60" s="75">
        <f>100*(SUM(Taulukko!V69:V71)-SUM(Taulukko!V57:V59))/SUM(Taulukko!V57:V59)</f>
        <v>7.711711711711703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4.606858330446835</v>
      </c>
      <c r="T60" s="75">
        <f>100*(SUM(Taulukko!Z69:Z71)-SUM(Taulukko!Z57:Z59))/SUM(Taulukko!Z57:Z59)</f>
        <v>5.080027835768972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7.236608726498751</v>
      </c>
      <c r="W60" s="75">
        <f>100*(SUM(Taulukko!AD69:AD71)-SUM(Taulukko!AD57:AD59))/SUM(Taulukko!AD57:AD59)</f>
        <v>8.425959125134458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9.49801372336584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7.938768244927024</v>
      </c>
      <c r="AC60" s="75">
        <f>100*(SUM(Taulukko!AL69:AL71)-SUM(Taulukko!AL57:AL59))/SUM(Taulukko!AL57:AL59)</f>
        <v>8.051300320626991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7.2033898305084865</v>
      </c>
      <c r="E61" s="75">
        <f>100*(SUM(Taulukko!F70:F72)-SUM(Taulukko!F58:F60))/SUM(Taulukko!F58:F60)</f>
        <v>6.779661016949149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7.180570221752917</v>
      </c>
      <c r="H61" s="75">
        <f>100*(SUM(Taulukko!J70:J72)-SUM(Taulukko!J58:J60))/SUM(Taulukko!J58:J60)</f>
        <v>7.079957731595641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11.38121546961325</v>
      </c>
      <c r="K61" s="75">
        <f>100*(SUM(Taulukko!N70:N72)-SUM(Taulukko!N58:N60))/SUM(Taulukko!N58:N60)</f>
        <v>12.490788504053073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5.798113866573512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8.03155252778775</v>
      </c>
      <c r="Q61" s="75">
        <f>100*(SUM(Taulukko!V70:V72)-SUM(Taulukko!V58:V60))/SUM(Taulukko!V58:V60)</f>
        <v>8.372260150916281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4.6431046431046346</v>
      </c>
      <c r="T61" s="75">
        <f>100*(SUM(Taulukko!Z70:Z72)-SUM(Taulukko!Z58:Z60))/SUM(Taulukko!Z58:Z60)</f>
        <v>4.920304920304916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8.022922636103166</v>
      </c>
      <c r="W61" s="75">
        <f>100*(SUM(Taulukko!AD70:AD72)-SUM(Taulukko!AD58:AD60))/SUM(Taulukko!AD58:AD60)</f>
        <v>8.431582708110025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9.884974838245867</v>
      </c>
      <c r="Z61" s="75">
        <f>100*(SUM(Taulukko!AH70:AH72)-SUM(Taulukko!AH58:AH60))/SUM(Taulukko!AH58:AH60)</f>
        <v>10.035971223021575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8.365827720666417</v>
      </c>
      <c r="AC61" s="75">
        <f>100*(SUM(Taulukko!AL70:AL72)-SUM(Taulukko!AL58:AL60))/SUM(Taulukko!AL58:AL60)</f>
        <v>8.401276143211623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7.335907335907328</v>
      </c>
      <c r="E62" s="75">
        <f>100*(SUM(Taulukko!F71:F73)-SUM(Taulukko!F59:F61))/SUM(Taulukko!F59:F61)</f>
        <v>6.947368421052635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7.381370826010545</v>
      </c>
      <c r="H62" s="75">
        <f>100*(SUM(Taulukko!J71:J73)-SUM(Taulukko!J59:J61))/SUM(Taulukko!J59:J61)</f>
        <v>7.215411558669009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11.69398907103826</v>
      </c>
      <c r="K62" s="75">
        <f>100*(SUM(Taulukko!N71:N73)-SUM(Taulukko!N59:N61))/SUM(Taulukko!N59:N61)</f>
        <v>12.386156648451731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5.767894371091044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8.515205724508034</v>
      </c>
      <c r="Q62" s="75">
        <f>100*(SUM(Taulukko!V71:V73)-SUM(Taulukko!V59:V61))/SUM(Taulukko!V59:V61)</f>
        <v>9.344790547798075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4.942965779467684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7.38636363636362</v>
      </c>
      <c r="W62" s="75">
        <f>100*(SUM(Taulukko!AD71:AD73)-SUM(Taulukko!AD59:AD61))/SUM(Taulukko!AD59:AD61)</f>
        <v>8.132102272727264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10.321428571428564</v>
      </c>
      <c r="Z62" s="75">
        <f>100*(SUM(Taulukko!AH71:AH73)-SUM(Taulukko!AH59:AH61))/SUM(Taulukko!AH59:AH61)</f>
        <v>10.24634059264548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8.933615819209043</v>
      </c>
      <c r="AC62" s="75">
        <f>100*(SUM(Taulukko!AL71:AL73)-SUM(Taulukko!AL59:AL61))/SUM(Taulukko!AL59:AL61)</f>
        <v>8.821453775582217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6.4088793412101595</v>
      </c>
      <c r="D63" s="75">
        <f>100*(SUM(Taulukko!E72:E74)-SUM(Taulukko!E60:E62))/SUM(Taulukko!E60:E62)</f>
        <v>6.5716272600834404</v>
      </c>
      <c r="E63" s="75">
        <f>100*(SUM(Taulukko!F72:F74)-SUM(Taulukko!F60:F62))/SUM(Taulukko!F60:F62)</f>
        <v>7.254970352284621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7.237299930410602</v>
      </c>
      <c r="H63" s="75">
        <f>100*(SUM(Taulukko!J72:J74)-SUM(Taulukko!J60:J62))/SUM(Taulukko!J60:J62)</f>
        <v>7.491289198606272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11.851585014409213</v>
      </c>
      <c r="K63" s="75">
        <f>100*(SUM(Taulukko!N72:N74)-SUM(Taulukko!N60:N62))/SUM(Taulukko!N60:N62)</f>
        <v>12.598992080633549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6.092073381793016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9.868186676166701</v>
      </c>
      <c r="Q63" s="75">
        <f>100*(SUM(Taulukko!V72:V74)-SUM(Taulukko!V60:V62))/SUM(Taulukko!V60:V62)</f>
        <v>10.51318602993585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4.884760921912621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6.9366197183098555</v>
      </c>
      <c r="W63" s="75">
        <f>100*(SUM(Taulukko!AD72:AD74)-SUM(Taulukko!AD60:AD62))/SUM(Taulukko!AD60:AD62)</f>
        <v>7.6462297392530125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10.328970640254685</v>
      </c>
      <c r="Z63" s="75">
        <f>100*(SUM(Taulukko!AH72:AH74)-SUM(Taulukko!AH60:AH62))/SUM(Taulukko!AH60:AH62)</f>
        <v>10.563629918468612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9.12280701754386</v>
      </c>
      <c r="AC63" s="75">
        <f>100*(SUM(Taulukko!AL72:AL74)-SUM(Taulukko!AL60:AL62))/SUM(Taulukko!AL60:AL62)</f>
        <v>9.16110916110917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7.542403464453257</v>
      </c>
      <c r="D64" s="77">
        <f>100*(SUM(Taulukko!E73:E75)-SUM(Taulukko!E61:E63))/SUM(Taulukko!E61:E63)</f>
        <v>7.72173913043478</v>
      </c>
      <c r="E64" s="77">
        <f>100*(SUM(Taulukko!F73:F75)-SUM(Taulukko!F61:F63))/SUM(Taulukko!F61:F63)</f>
        <v>7.665626083940349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6.987201660325123</v>
      </c>
      <c r="H64" s="77">
        <f>100*(SUM(Taulukko!J73:J75)-SUM(Taulukko!J61:J63))/SUM(Taulukko!J61:J63)</f>
        <v>7.94587092297015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12.402551381998583</v>
      </c>
      <c r="K64" s="77">
        <f>100*(SUM(Taulukko!N73:N75)-SUM(Taulukko!N61:N63))/SUM(Taulukko!N61:N63)</f>
        <v>12.873399715504974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6.717451523545698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9.249377445748824</v>
      </c>
      <c r="Q64" s="77">
        <f>100*(SUM(Taulukko!V73:V75)-SUM(Taulukko!V61:V63))/SUM(Taulukko!V61:V63)</f>
        <v>11.504424778761061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5.10973936899862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6.699232379623163</v>
      </c>
      <c r="W64" s="77">
        <f>100*(SUM(Taulukko!AD73:AD75)-SUM(Taulukko!AD61:AD63))/SUM(Taulukko!AD61:AD63)</f>
        <v>7.127882599580725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11.374072765807131</v>
      </c>
      <c r="Z64" s="77">
        <f>100*(SUM(Taulukko!AH73:AH75)-SUM(Taulukko!AH61:AH63))/SUM(Taulukko!AH61:AH63)</f>
        <v>10.91165082717353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9.424083769633508</v>
      </c>
      <c r="AC64" s="77">
        <f>100*(SUM(Taulukko!AL73:AL75)-SUM(Taulukko!AL61:AL63))/SUM(Taulukko!AL61:AL63)</f>
        <v>9.497206703910631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7.892857142857151</v>
      </c>
      <c r="D65" s="75">
        <f>100*(SUM(Taulukko!E74:E76)-SUM(Taulukko!E62:E64))/SUM(Taulukko!E62:E64)</f>
        <v>8.284432171211579</v>
      </c>
      <c r="E65" s="75">
        <f>100*(SUM(Taulukko!F74:F76)-SUM(Taulukko!F62:F64))/SUM(Taulukko!F62:F64)</f>
        <v>8.005521048999327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8.235699517574078</v>
      </c>
      <c r="H65" s="75">
        <f>100*(SUM(Taulukko!J74:J76)-SUM(Taulukko!J62:J64))/SUM(Taulukko!J62:J64)</f>
        <v>8.50622406639005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13.754385964912277</v>
      </c>
      <c r="K65" s="75">
        <f>100*(SUM(Taulukko!N74:N76)-SUM(Taulukko!N62:N64))/SUM(Taulukko!N62:N64)</f>
        <v>12.961011591148567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7.1009996552912655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14.446397188049216</v>
      </c>
      <c r="Q65" s="75">
        <f>100*(SUM(Taulukko!V74:V76)-SUM(Taulukko!V62:V64))/SUM(Taulukko!V62:V64)</f>
        <v>12.113764044943801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5.601092896174856</v>
      </c>
      <c r="T65" s="75">
        <f>100*(SUM(Taulukko!Z74:Z76)-SUM(Taulukko!Z62:Z64))/SUM(Taulukko!Z62:Z64)</f>
        <v>5.365686944634289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6.48180242634315</v>
      </c>
      <c r="W65" s="75">
        <f>100*(SUM(Taulukko!AD74:AD76)-SUM(Taulukko!AD62:AD64))/SUM(Taulukko!AD62:AD64)</f>
        <v>6.724436741767756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11.414565826330518</v>
      </c>
      <c r="Z65" s="75">
        <f>100*(SUM(Taulukko!AH74:AH76)-SUM(Taulukko!AH62:AH64))/SUM(Taulukko!AH62:AH64)</f>
        <v>11.215932914046107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11.227701993704102</v>
      </c>
      <c r="AC65" s="75">
        <f>100*(SUM(Taulukko!AL74:AL76)-SUM(Taulukko!AL62:AL64))/SUM(Taulukko!AL62:AL64)</f>
        <v>9.68077723802916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8.488538681948421</v>
      </c>
      <c r="D66" s="75">
        <f>100*(SUM(Taulukko!E75:E77)-SUM(Taulukko!E63:E65))/SUM(Taulukko!E63:E65)</f>
        <v>8.576329331046312</v>
      </c>
      <c r="E66" s="75">
        <f>100*(SUM(Taulukko!F75:F77)-SUM(Taulukko!F63:F65))/SUM(Taulukko!F63:F65)</f>
        <v>8.207417582417595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9.454796411318142</v>
      </c>
      <c r="H66" s="75">
        <f>100*(SUM(Taulukko!J75:J77)-SUM(Taulukko!J63:J65))/SUM(Taulukko!J63:J65)</f>
        <v>8.9248793935217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14.395259672359733</v>
      </c>
      <c r="K66" s="75">
        <f>100*(SUM(Taulukko!N75:N77)-SUM(Taulukko!N63:N65))/SUM(Taulukko!N63:N65)</f>
        <v>12.62573707943114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6.386612021857919</v>
      </c>
      <c r="N66" s="75">
        <f>100*(SUM(Taulukko!R75:R77)-SUM(Taulukko!R63:R65))/SUM(Taulukko!R63:R65)</f>
        <v>6.452714236940948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12.17303822937626</v>
      </c>
      <c r="Q66" s="75">
        <f>100*(SUM(Taulukko!V75:V77)-SUM(Taulukko!V63:V65))/SUM(Taulukko!V63:V65)</f>
        <v>12.108559498956163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5.6629365886741425</v>
      </c>
      <c r="T66" s="75">
        <f>100*(SUM(Taulukko!Z75:Z77)-SUM(Taulukko!Z63:Z65))/SUM(Taulukko!Z63:Z65)</f>
        <v>5.547991831177676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5.356533606277717</v>
      </c>
      <c r="W66" s="75">
        <f>100*(SUM(Taulukko!AD75:AD77)-SUM(Taulukko!AD63:AD65))/SUM(Taulukko!AD63:AD65)</f>
        <v>6.361760660247573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11.523776466504682</v>
      </c>
      <c r="Z66" s="75">
        <f>100*(SUM(Taulukko!AH75:AH77)-SUM(Taulukko!AH63:AH65))/SUM(Taulukko!AH63:AH65)</f>
        <v>11.473136915077998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11.443478260869558</v>
      </c>
      <c r="AC66" s="75">
        <f>100*(SUM(Taulukko!AL75:AL77)-SUM(Taulukko!AL63:AL65))/SUM(Taulukko!AL63:AL65)</f>
        <v>9.82419855222337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8.397751229796196</v>
      </c>
      <c r="D67" s="75">
        <f>100*(SUM(Taulukko!E76:E78)-SUM(Taulukko!E64:E66))/SUM(Taulukko!E64:E66)</f>
        <v>8.498293515358354</v>
      </c>
      <c r="E67" s="75">
        <f>100*(SUM(Taulukko!F76:F78)-SUM(Taulukko!F64:F66))/SUM(Taulukko!F64:F66)</f>
        <v>8.236500341763486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9.948364888123917</v>
      </c>
      <c r="H67" s="75">
        <f>100*(SUM(Taulukko!J76:J78)-SUM(Taulukko!J64:J66))/SUM(Taulukko!J64:J66)</f>
        <v>9.022298456260723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12.659098727210164</v>
      </c>
      <c r="K67" s="75">
        <f>100*(SUM(Taulukko!N76:N78)-SUM(Taulukko!N64:N66))/SUM(Taulukko!N64:N66)</f>
        <v>11.891706648389325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6.093432633716974</v>
      </c>
      <c r="N67" s="75">
        <f>100*(SUM(Taulukko!R76:R78)-SUM(Taulukko!R64:R66))/SUM(Taulukko!R64:R66)</f>
        <v>6.211812627291226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13.657407407407433</v>
      </c>
      <c r="Q67" s="75">
        <f>100*(SUM(Taulukko!V76:V78)-SUM(Taulukko!V64:V66))/SUM(Taulukko!V64:V66)</f>
        <v>11.586206896551731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5.705604321404448</v>
      </c>
      <c r="T67" s="75">
        <f>100*(SUM(Taulukko!Z76:Z78)-SUM(Taulukko!Z64:Z66))/SUM(Taulukko!Z64:Z66)</f>
        <v>5.58753809685066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5.24179912073049</v>
      </c>
      <c r="W67" s="75">
        <f>100*(SUM(Taulukko!AD76:AD78)-SUM(Taulukko!AD64:AD66))/SUM(Taulukko!AD64:AD66)</f>
        <v>6.036834924965869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11.706144867833858</v>
      </c>
      <c r="Z67" s="75">
        <f>100*(SUM(Taulukko!AH76:AH78)-SUM(Taulukko!AH64:AH66))/SUM(Taulukko!AH64:AH66)</f>
        <v>11.576777739608378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11.56368657231619</v>
      </c>
      <c r="AC67" s="75">
        <f>100*(SUM(Taulukko!AL76:AL78)-SUM(Taulukko!AL64:AL66))/SUM(Taulukko!AL64:AL66)</f>
        <v>9.750256585699605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7.674023769100177</v>
      </c>
      <c r="E68" s="75">
        <f>100*(SUM(Taulukko!F77:F79)-SUM(Taulukko!F65:F67))/SUM(Taulukko!F65:F67)</f>
        <v>8.095238095238098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8.783321941216695</v>
      </c>
      <c r="H68" s="75">
        <f>100*(SUM(Taulukko!J77:J79)-SUM(Taulukko!J65:J67))/SUM(Taulukko!J65:J67)</f>
        <v>8.663028649386076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10.355329949238586</v>
      </c>
      <c r="K68" s="75">
        <f>100*(SUM(Taulukko!N77:N79)-SUM(Taulukko!N65:N67))/SUM(Taulukko!N65:N67)</f>
        <v>10.847457627118644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5.30557421087977</v>
      </c>
      <c r="N68" s="75">
        <f>100*(SUM(Taulukko!R77:R79)-SUM(Taulukko!R65:R67))/SUM(Taulukko!R65:R67)</f>
        <v>5.799055967633152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8.355263157894749</v>
      </c>
      <c r="Q68" s="75">
        <f>100*(SUM(Taulukko!V77:V79)-SUM(Taulukko!V65:V67))/SUM(Taulukko!V65:V67)</f>
        <v>10.704514363885092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4.964776920496462</v>
      </c>
      <c r="T68" s="75">
        <f>100*(SUM(Taulukko!Z77:Z79)-SUM(Taulukko!Z65:Z67))/SUM(Taulukko!Z65:Z67)</f>
        <v>5.59110811721119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4.655056932350964</v>
      </c>
      <c r="W68" s="75">
        <f>100*(SUM(Taulukko!AD77:AD79)-SUM(Taulukko!AD65:AD67))/SUM(Taulukko!AD65:AD67)</f>
        <v>5.715251944538375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11.375212224108658</v>
      </c>
      <c r="Z68" s="75">
        <f>100*(SUM(Taulukko!AH77:AH79)-SUM(Taulukko!AH65:AH67))/SUM(Taulukko!AH65:AH67)</f>
        <v>11.534535556311685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9.57555178268251</v>
      </c>
      <c r="AC68" s="75">
        <f>100*(SUM(Taulukko!AL77:AL79)-SUM(Taulukko!AL65:AL67))/SUM(Taulukko!AL65:AL67)</f>
        <v>9.57555178268251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7.233757535164107</v>
      </c>
      <c r="E69" s="75">
        <f>100*(SUM(Taulukko!F78:F80)-SUM(Taulukko!F66:F68))/SUM(Taulukko!F66:F68)</f>
        <v>7.8146143437077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6.989247311827941</v>
      </c>
      <c r="H69" s="75">
        <f>100*(SUM(Taulukko!J78:J80)-SUM(Taulukko!J66:J68))/SUM(Taulukko!J66:J68)</f>
        <v>7.958008804605486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8.297234255248242</v>
      </c>
      <c r="K69" s="75">
        <f>100*(SUM(Taulukko!N78:N80)-SUM(Taulukko!N66:N68))/SUM(Taulukko!N66:N68)</f>
        <v>9.704499664204178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5.390023434884507</v>
      </c>
      <c r="N69" s="75">
        <f>100*(SUM(Taulukko!R78:R80)-SUM(Taulukko!R66:R68))/SUM(Taulukko!R66:R68)</f>
        <v>5.458807769591411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8.91525423728812</v>
      </c>
      <c r="Q69" s="75">
        <f>100*(SUM(Taulukko!V78:V80)-SUM(Taulukko!V66:V68))/SUM(Taulukko!V66:V68)</f>
        <v>9.819911654774055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5.695142378559464</v>
      </c>
      <c r="T69" s="75">
        <f>100*(SUM(Taulukko!Z78:Z80)-SUM(Taulukko!Z66:Z68))/SUM(Taulukko!Z66:Z68)</f>
        <v>5.594639865996646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4.934978326108707</v>
      </c>
      <c r="W69" s="75">
        <f>100*(SUM(Taulukko!AD78:AD80)-SUM(Taulukko!AD66:AD68))/SUM(Taulukko!AD66:AD68)</f>
        <v>5.503355704697979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12.112010796221316</v>
      </c>
      <c r="Z69" s="75">
        <f>100*(SUM(Taulukko!AH78:AH80)-SUM(Taulukko!AH66:AH68))/SUM(Taulukko!AH66:AH68)</f>
        <v>11.429534726904913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9.195015156618394</v>
      </c>
      <c r="AC69" s="75">
        <f>100*(SUM(Taulukko!AL78:AL80)-SUM(Taulukko!AL66:AL68))/SUM(Taulukko!AL66:AL68)</f>
        <v>9.268621503201867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6.60690571049138</v>
      </c>
      <c r="E70" s="75">
        <f>100*(SUM(Taulukko!F79:F81)-SUM(Taulukko!F67:F69))/SUM(Taulukko!F67:F69)</f>
        <v>7.503364737550474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6.062624916722181</v>
      </c>
      <c r="H70" s="75">
        <f>100*(SUM(Taulukko!J79:J81)-SUM(Taulukko!J67:J69))/SUM(Taulukko!J67:J69)</f>
        <v>7.022849462365583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8.519134775374363</v>
      </c>
      <c r="K70" s="75">
        <f>100*(SUM(Taulukko!N79:N81)-SUM(Taulukko!N67:N69))/SUM(Taulukko!N67:N69)</f>
        <v>8.733333333333348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5.191347753743768</v>
      </c>
      <c r="N70" s="75">
        <f>100*(SUM(Taulukko!R79:R81)-SUM(Taulukko!R67:R69))/SUM(Taulukko!R67:R69)</f>
        <v>5.329780146568973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8.841463414634115</v>
      </c>
      <c r="Q70" s="75">
        <f>100*(SUM(Taulukko!V79:V81)-SUM(Taulukko!V67:V69))/SUM(Taulukko!V67:V69)</f>
        <v>9.127789046653126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5.182724252491702</v>
      </c>
      <c r="T70" s="75">
        <f>100*(SUM(Taulukko!Z79:Z81)-SUM(Taulukko!Z67:Z69))/SUM(Taulukko!Z67:Z69)</f>
        <v>5.701900633544523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4.842454394693208</v>
      </c>
      <c r="W70" s="75">
        <f>100*(SUM(Taulukko!AD79:AD81)-SUM(Taulukko!AD67:AD69))/SUM(Taulukko!AD67:AD69)</f>
        <v>5.470313542361566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11.13340020060179</v>
      </c>
      <c r="Z70" s="75">
        <f>100*(SUM(Taulukko!AH79:AH81)-SUM(Taulukko!AH67:AH69))/SUM(Taulukko!AH67:AH69)</f>
        <v>11.33779264214046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8.695652173913043</v>
      </c>
      <c r="AC70" s="75">
        <f>100*(SUM(Taulukko!AL79:AL81)-SUM(Taulukko!AL67:AL69))/SUM(Taulukko!AL67:AL69)</f>
        <v>8.969210174029454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7.239669421487596</v>
      </c>
      <c r="E71" s="75">
        <f>100*(SUM(Taulukko!F80:F82)-SUM(Taulukko!F68:F70))/SUM(Taulukko!F68:F70)</f>
        <v>7.26238286479252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4.98678996036987</v>
      </c>
      <c r="H71" s="75">
        <f>100*(SUM(Taulukko!J80:J82)-SUM(Taulukko!J68:J70))/SUM(Taulukko!J68:J70)</f>
        <v>6.102034011337117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9.5413458319384</v>
      </c>
      <c r="K71" s="75">
        <f>100*(SUM(Taulukko!N80:N82)-SUM(Taulukko!N68:N70))/SUM(Taulukko!N68:N70)</f>
        <v>8.021213125621475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5.909694555112885</v>
      </c>
      <c r="N71" s="75">
        <f>100*(SUM(Taulukko!R80:R82)-SUM(Taulukko!R68:R70))/SUM(Taulukko!R68:R70)</f>
        <v>5.4762694988383664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8.885897004375623</v>
      </c>
      <c r="Q71" s="75">
        <f>100*(SUM(Taulukko!V80:V82)-SUM(Taulukko!V68:V70))/SUM(Taulukko!V68:V70)</f>
        <v>8.683944799730714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5.901856763925714</v>
      </c>
      <c r="T71" s="75">
        <f>100*(SUM(Taulukko!Z80:Z82)-SUM(Taulukko!Z68:Z70))/SUM(Taulukko!Z68:Z70)</f>
        <v>5.878445699103265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5.384869507763466</v>
      </c>
      <c r="W71" s="75">
        <f>100*(SUM(Taulukko!AD80:AD82)-SUM(Taulukko!AD68:AD70))/SUM(Taulukko!AD68:AD70)</f>
        <v>5.544488711819386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11.49501661129569</v>
      </c>
      <c r="Z71" s="75">
        <f>100*(SUM(Taulukko!AH80:AH82)-SUM(Taulukko!AH68:AH70))/SUM(Taulukko!AH68:AH70)</f>
        <v>11.354581673306749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8.809840425531915</v>
      </c>
      <c r="AC71" s="75">
        <f>100*(SUM(Taulukko!AL80:AL82)-SUM(Taulukko!AL68:AL70))/SUM(Taulukko!AL68:AL70)</f>
        <v>8.60465116279069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6.181818181818178</v>
      </c>
      <c r="E72" s="75">
        <f>100*(SUM(Taulukko!F81:F83)-SUM(Taulukko!F69:F71))/SUM(Taulukko!F69:F71)</f>
        <v>7.021630615640607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5.162144275314369</v>
      </c>
      <c r="H72" s="75">
        <f>100*(SUM(Taulukko!J81:J83)-SUM(Taulukko!J69:J71))/SUM(Taulukko!J69:J71)</f>
        <v>5.298013245033113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8.63045651449516</v>
      </c>
      <c r="K72" s="75">
        <f>100*(SUM(Taulukko!N81:N83)-SUM(Taulukko!N69:N71))/SUM(Taulukko!N69:N71)</f>
        <v>7.420844327176781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6.059602649006626</v>
      </c>
      <c r="N72" s="75">
        <f>100*(SUM(Taulukko!R81:R83)-SUM(Taulukko!R69:R71))/SUM(Taulukko!R69:R71)</f>
        <v>5.7246856386499045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8.155080213903755</v>
      </c>
      <c r="Q72" s="75">
        <f>100*(SUM(Taulukko!V81:V83)-SUM(Taulukko!V69:V71))/SUM(Taulukko!V69:V71)</f>
        <v>8.129809300769491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5.430463576158933</v>
      </c>
      <c r="T72" s="75">
        <f>100*(SUM(Taulukko!Z81:Z83)-SUM(Taulukko!Z69:Z71))/SUM(Taulukko!Z69:Z71)</f>
        <v>6.192052980132447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5.590473040026476</v>
      </c>
      <c r="W72" s="75">
        <f>100*(SUM(Taulukko!AD81:AD83)-SUM(Taulukko!AD69:AD71))/SUM(Taulukko!AD69:AD71)</f>
        <v>5.58862433862435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10.8179419525066</v>
      </c>
      <c r="Z72" s="75">
        <f>100*(SUM(Taulukko!AH81:AH83)-SUM(Taulukko!AH69:AH71))/SUM(Taulukko!AH69:AH71)</f>
        <v>11.502966381015174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8.278364116094995</v>
      </c>
      <c r="AC72" s="75">
        <f>100*(SUM(Taulukko!AL81:AL83)-SUM(Taulukko!AL69:AL71))/SUM(Taulukko!AL69:AL71)</f>
        <v>8.176722716782088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6.357048748353081</v>
      </c>
      <c r="E73" s="75">
        <f>100*(SUM(Taulukko!F82:F84)-SUM(Taulukko!F70:F72))/SUM(Taulukko!F70:F72)</f>
        <v>6.6798941798941955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4.269293924466338</v>
      </c>
      <c r="H73" s="75">
        <f>100*(SUM(Taulukko!J82:J84)-SUM(Taulukko!J70:J72))/SUM(Taulukko!J70:J72)</f>
        <v>4.605263157894737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7.275132275132275</v>
      </c>
      <c r="K73" s="75">
        <f>100*(SUM(Taulukko!N82:N84)-SUM(Taulukko!N70:N72))/SUM(Taulukko!N70:N72)</f>
        <v>6.64919751064527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6.3057114559260565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7.3016926651178045</v>
      </c>
      <c r="Q73" s="75">
        <f>100*(SUM(Taulukko!V82:V84)-SUM(Taulukko!V70:V72))/SUM(Taulukko!V70:V72)</f>
        <v>7.194960212201588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6.357615894039731</v>
      </c>
      <c r="T73" s="75">
        <f>100*(SUM(Taulukko!Z82:Z84)-SUM(Taulukko!Z70:Z72))/SUM(Taulukko!Z70:Z72)</f>
        <v>6.472919418758245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6.266578249336862</v>
      </c>
      <c r="W73" s="75">
        <f>100*(SUM(Taulukko!AD82:AD84)-SUM(Taulukko!AD70:AD72))/SUM(Taulukko!AD70:AD72)</f>
        <v>5.535420098846791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11.645403990840702</v>
      </c>
      <c r="Z73" s="75">
        <f>100*(SUM(Taulukko!AH82:AH84)-SUM(Taulukko!AH70:AH72))/SUM(Taulukko!AH70:AH72)</f>
        <v>11.6704805491991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7.687275106313379</v>
      </c>
      <c r="AC73" s="75">
        <f>100*(SUM(Taulukko!AL82:AL84)-SUM(Taulukko!AL70:AL72))/SUM(Taulukko!AL70:AL72)</f>
        <v>7.619359058207982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5.951602354480068</v>
      </c>
      <c r="E74" s="75">
        <f>100*(SUM(Taulukko!F83:F85)-SUM(Taulukko!F71:F73))/SUM(Taulukko!F71:F73)</f>
        <v>6.06955380577426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4.288052373158764</v>
      </c>
      <c r="H74" s="75">
        <f>100*(SUM(Taulukko!J83:J85)-SUM(Taulukko!J71:J73))/SUM(Taulukko!J71:J73)</f>
        <v>3.8549493629532683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6.457925636007812</v>
      </c>
      <c r="K74" s="75">
        <f>100*(SUM(Taulukko!N83:N85)-SUM(Taulukko!N71:N73))/SUM(Taulukko!N71:N73)</f>
        <v>5.478119935170171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6.176084099868598</v>
      </c>
      <c r="N74" s="75">
        <f>100*(SUM(Taulukko!R83:R85)-SUM(Taulukko!R71:R73))/SUM(Taulukko!R71:R73)</f>
        <v>6.073539067629678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6.758984503791645</v>
      </c>
      <c r="Q74" s="75">
        <f>100*(SUM(Taulukko!V83:V85)-SUM(Taulukko!V71:V73))/SUM(Taulukko!V71:V73)</f>
        <v>5.7629338572363995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6.0935441370223975</v>
      </c>
      <c r="T74" s="75">
        <f>100*(SUM(Taulukko!Z83:Z85)-SUM(Taulukko!Z71:Z73))/SUM(Taulukko!Z71:Z73)</f>
        <v>6.651300625617362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6.1838624338624495</v>
      </c>
      <c r="W74" s="75">
        <f>100*(SUM(Taulukko!AD83:AD85)-SUM(Taulukko!AD71:AD73))/SUM(Taulukko!AD71:AD73)</f>
        <v>5.41871921182266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11.783748786014884</v>
      </c>
      <c r="Z74" s="75">
        <f>100*(SUM(Taulukko!AH83:AH85)-SUM(Taulukko!AH71:AH73))/SUM(Taulukko!AH71:AH73)</f>
        <v>11.75518134715026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6.871961102106984</v>
      </c>
      <c r="AC74" s="75">
        <f>100*(SUM(Taulukko!AL83:AL85)-SUM(Taulukko!AL71:AL73))/SUM(Taulukko!AL71:AL73)</f>
        <v>7.0363164721141525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5.709624796084829</v>
      </c>
      <c r="E75" s="75">
        <f>100*(SUM(Taulukko!F84:F86)-SUM(Taulukko!F72:F74))/SUM(Taulukko!F72:F74)</f>
        <v>5.235772357723585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3.2446463335496243</v>
      </c>
      <c r="H75" s="75">
        <f>100*(SUM(Taulukko!J84:J86)-SUM(Taulukko!J72:J74))/SUM(Taulukko!J72:J74)</f>
        <v>2.982171799027549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4.734299516908227</v>
      </c>
      <c r="K75" s="75">
        <f>100*(SUM(Taulukko!N84:N86)-SUM(Taulukko!N72:N74))/SUM(Taulukko!N72:N74)</f>
        <v>4.028132992327355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5.905383360522012</v>
      </c>
      <c r="N75" s="75">
        <f>100*(SUM(Taulukko!R84:R86)-SUM(Taulukko!R72:R74))/SUM(Taulukko!R72:R74)</f>
        <v>5.972584856396871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4.92866407263296</v>
      </c>
      <c r="Q75" s="75">
        <f>100*(SUM(Taulukko!V84:V86)-SUM(Taulukko!V72:V74))/SUM(Taulukko!V72:V74)</f>
        <v>3.9987100935182123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6.178113703581995</v>
      </c>
      <c r="T75" s="75">
        <f>100*(SUM(Taulukko!Z84:Z86)-SUM(Taulukko!Z72:Z74))/SUM(Taulukko!Z72:Z74)</f>
        <v>6.625122991144653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5.597629239380968</v>
      </c>
      <c r="W75" s="75">
        <f>100*(SUM(Taulukko!AD84:AD86)-SUM(Taulukko!AD72:AD74))/SUM(Taulukko!AD72:AD74)</f>
        <v>5.302782324058916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11.89483808913114</v>
      </c>
      <c r="Z75" s="75">
        <f>100*(SUM(Taulukko!AH84:AH86)-SUM(Taulukko!AH72:AH74))/SUM(Taulukko!AH72:AH74)</f>
        <v>11.7345302981725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6.463022508038592</v>
      </c>
      <c r="AC75" s="75">
        <f>100*(SUM(Taulukko!AL84:AL86)-SUM(Taulukko!AL72:AL74))/SUM(Taulukko!AL72:AL74)</f>
        <v>6.5273311897106145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4.907975460122696</v>
      </c>
      <c r="E76" s="77">
        <f>100*(SUM(Taulukko!F85:F87)-SUM(Taulukko!F73:F75))/SUM(Taulukko!F73:F75)</f>
        <v>4.38144329896908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2.942127384416432</v>
      </c>
      <c r="H76" s="77">
        <f>100*(SUM(Taulukko!J85:J87)-SUM(Taulukko!J73:J75))/SUM(Taulukko!J73:J75)</f>
        <v>2.0572163291546053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2.5220680958386055</v>
      </c>
      <c r="K76" s="77">
        <f>100*(SUM(Taulukko!N85:N87)-SUM(Taulukko!N73:N75))/SUM(Taulukko!N73:N75)</f>
        <v>2.6149968494013716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5.937702790395851</v>
      </c>
      <c r="N76" s="77">
        <f>100*(SUM(Taulukko!R85:R87)-SUM(Taulukko!R73:R75))/SUM(Taulukko!R73:R75)</f>
        <v>5.739299610894957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4.7867144252686575</v>
      </c>
      <c r="Q76" s="77">
        <f>100*(SUM(Taulukko!V85:V87)-SUM(Taulukko!V73:V75))/SUM(Taulukko!V73:V75)</f>
        <v>2.317460317460321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5.909239307868091</v>
      </c>
      <c r="T76" s="77">
        <f>100*(SUM(Taulukko!Z85:Z87)-SUM(Taulukko!Z73:Z75))/SUM(Taulukko!Z73:Z75)</f>
        <v>6.427406199021222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5.428384565075201</v>
      </c>
      <c r="W76" s="77">
        <f>100*(SUM(Taulukko!AD85:AD87)-SUM(Taulukko!AD73:AD75))/SUM(Taulukko!AD73:AD75)</f>
        <v>5.18590998043052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11.798287345385344</v>
      </c>
      <c r="Z76" s="77">
        <f>100*(SUM(Taulukko!AH85:AH87)-SUM(Taulukko!AH73:AH75))/SUM(Taulukko!AH73:AH75)</f>
        <v>11.64709615994922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6.15629984051037</v>
      </c>
      <c r="AC76" s="77">
        <f>100*(SUM(Taulukko!AL85:AL87)-SUM(Taulukko!AL73:AL75))/SUM(Taulukko!AL73:AL75)</f>
        <v>6.090561224489803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3.092126235256611</v>
      </c>
      <c r="E77" s="75">
        <f>100*(SUM(Taulukko!F86:F88)-SUM(Taulukko!F74:F76))/SUM(Taulukko!F74:F76)</f>
        <v>3.7060702875399434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1.082457815982164</v>
      </c>
      <c r="H77" s="75">
        <f>100*(SUM(Taulukko!J86:J88)-SUM(Taulukko!J74:J76))/SUM(Taulukko!J74:J76)</f>
        <v>1.1790949649458218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0.30845157310302285</v>
      </c>
      <c r="K77" s="75">
        <f>100*(SUM(Taulukko!N86:N88)-SUM(Taulukko!N74:N76))/SUM(Taulukko!N74:N76)</f>
        <v>1.585820895522395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5.214032829095587</v>
      </c>
      <c r="N77" s="75">
        <f>100*(SUM(Taulukko!R86:R88)-SUM(Taulukko!R74:R76))/SUM(Taulukko!R74:R76)</f>
        <v>5.44634224943604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-1.7506142506142646</v>
      </c>
      <c r="Q77" s="75">
        <f>100*(SUM(Taulukko!V86:V88)-SUM(Taulukko!V74:V76))/SUM(Taulukko!V74:V76)</f>
        <v>1.0648293141246763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5.1423027166882385</v>
      </c>
      <c r="T77" s="75">
        <f>100*(SUM(Taulukko!Z86:Z88)-SUM(Taulukko!Z74:Z76))/SUM(Taulukko!Z74:Z76)</f>
        <v>6.162828413882601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5.078125000000008</v>
      </c>
      <c r="W77" s="75">
        <f>100*(SUM(Taulukko!AD86:AD88)-SUM(Taulukko!AD74:AD76))/SUM(Taulukko!AD74:AD76)</f>
        <v>5.066580058460547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11.407919547454435</v>
      </c>
      <c r="Z77" s="75">
        <f>100*(SUM(Taulukko!AH86:AH88)-SUM(Taulukko!AH74:AH76))/SUM(Taulukko!AH74:AH76)</f>
        <v>11.46716933710336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5.031446540880503</v>
      </c>
      <c r="AC77" s="75">
        <f>100*(SUM(Taulukko!AL86:AL88)-SUM(Taulukko!AL74:AL76))/SUM(Taulukko!AL74:AL76)</f>
        <v>5.662764947801321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2.8062066688676133</v>
      </c>
      <c r="D78" s="75">
        <f>100*(SUM(Taulukko!E87:E89)-SUM(Taulukko!E75:E77))/SUM(Taulukko!E75:E77)</f>
        <v>2.780410742496036</v>
      </c>
      <c r="E78" s="75">
        <f>100*(SUM(Taulukko!F87:F89)-SUM(Taulukko!F75:F77))/SUM(Taulukko!F75:F77)</f>
        <v>3.395747381783539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-0.22068095838587284</v>
      </c>
      <c r="H78" s="75">
        <f>100*(SUM(Taulukko!J87:J89)-SUM(Taulukko!J75:J77))/SUM(Taulukko!J75:J77)</f>
        <v>0.5061689338816722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0.12187690432662315</v>
      </c>
      <c r="K78" s="75">
        <f>100*(SUM(Taulukko!N87:N89)-SUM(Taulukko!N75:N77))/SUM(Taulukko!N75:N77)</f>
        <v>1.047120418848178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5.136436597110754</v>
      </c>
      <c r="N78" s="75">
        <f>100*(SUM(Taulukko!R87:R89)-SUM(Taulukko!R75:R77))/SUM(Taulukko!R75:R77)</f>
        <v>5.259781911481712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-3.168908819133041</v>
      </c>
      <c r="Q78" s="75">
        <f>100*(SUM(Taulukko!V87:V89)-SUM(Taulukko!V75:V77))/SUM(Taulukko!V75:V77)</f>
        <v>0.5276225946616973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5.295250320924262</v>
      </c>
      <c r="T78" s="75">
        <f>100*(SUM(Taulukko!Z87:Z89)-SUM(Taulukko!Z75:Z77))/SUM(Taulukko!Z75:Z77)</f>
        <v>5.933569816188318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5.148963730569941</v>
      </c>
      <c r="W78" s="75">
        <f>100*(SUM(Taulukko!AD87:AD89)-SUM(Taulukko!AD75:AD77))/SUM(Taulukko!AD75:AD77)</f>
        <v>4.9789848043970375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11.360099595393713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4.6192259675405785</v>
      </c>
      <c r="AC78" s="75">
        <f>100*(SUM(Taulukko!AL87:AL89)-SUM(Taulukko!AL75:AL77))/SUM(Taulukko!AL75:AL77)</f>
        <v>5.147520401757682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2.658022690437616</v>
      </c>
      <c r="D79" s="75">
        <f>100*(SUM(Taulukko!E88:E90)-SUM(Taulukko!E76:E78))/SUM(Taulukko!E76:E78)</f>
        <v>2.6737967914438503</v>
      </c>
      <c r="E79" s="75">
        <f>100*(SUM(Taulukko!F88:F90)-SUM(Taulukko!F76:F78))/SUM(Taulukko!F76:F78)</f>
        <v>3.3785917271866084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-0.6887914840325398</v>
      </c>
      <c r="H79" s="75">
        <f>100*(SUM(Taulukko!J88:J90)-SUM(Taulukko!J76:J78))/SUM(Taulukko!J76:J78)</f>
        <v>0.12586532410320242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0.6106870229007634</v>
      </c>
      <c r="K79" s="75">
        <f>100*(SUM(Taulukko!N88:N90)-SUM(Taulukko!N76:N78))/SUM(Taulukko!N76:N78)</f>
        <v>0.9800918836141027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4.75430759412892</v>
      </c>
      <c r="N79" s="75">
        <f>100*(SUM(Taulukko!R88:R90)-SUM(Taulukko!R76:R78))/SUM(Taulukko!R76:R78)</f>
        <v>5.241291147331427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-4.276985743380868</v>
      </c>
      <c r="Q79" s="75">
        <f>100*(SUM(Taulukko!V88:V90)-SUM(Taulukko!V76:V78))/SUM(Taulukko!V76:V78)</f>
        <v>0.5562422744128412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5.142127115937389</v>
      </c>
      <c r="T79" s="75">
        <f>100*(SUM(Taulukko!Z88:Z90)-SUM(Taulukko!Z76:Z78))/SUM(Taulukko!Z76:Z78)</f>
        <v>5.772931366260424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4.6593830334190045</v>
      </c>
      <c r="W79" s="75">
        <f>100*(SUM(Taulukko!AD88:AD90)-SUM(Taulukko!AD76:AD78))/SUM(Taulukko!AD76:AD78)</f>
        <v>4.889031843036361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11.247695144437623</v>
      </c>
      <c r="Z79" s="75">
        <f>100*(SUM(Taulukko!AH88:AH90)-SUM(Taulukko!AH76:AH78))/SUM(Taulukko!AH76:AH78)</f>
        <v>10.991379310344824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3.774752475247521</v>
      </c>
      <c r="AC79" s="75">
        <f>100*(SUM(Taulukko!AL88:AL90)-SUM(Taulukko!AL76:AL78))/SUM(Taulukko!AL76:AL78)</f>
        <v>4.644638403990054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4.207841887153328</v>
      </c>
      <c r="D80" s="75">
        <f>100*(SUM(Taulukko!E89:E91)-SUM(Taulukko!E77:E79))/SUM(Taulukko!E77:E79)</f>
        <v>4.0681173131504185</v>
      </c>
      <c r="E80" s="75">
        <f>100*(SUM(Taulukko!F89:F91)-SUM(Taulukko!F77:F79))/SUM(Taulukko!F77:F79)</f>
        <v>3.5871617369414652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0.28275212064089766</v>
      </c>
      <c r="H80" s="75">
        <f>100*(SUM(Taulukko!J89:J91)-SUM(Taulukko!J77:J79))/SUM(Taulukko!J77:J79)</f>
        <v>0.09416195856872395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1.8705918429929538</v>
      </c>
      <c r="K80" s="75">
        <f>100*(SUM(Taulukko!N89:N91)-SUM(Taulukko!N77:N79))/SUM(Taulukko!N77:N79)</f>
        <v>1.2232415902140672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5.452806122448988</v>
      </c>
      <c r="N80" s="75">
        <f>100*(SUM(Taulukko!R89:R91)-SUM(Taulukko!R77:R79))/SUM(Taulukko!R77:R79)</f>
        <v>5.32186105799874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0.45537340619306105</v>
      </c>
      <c r="Q80" s="75">
        <f>100*(SUM(Taulukko!V89:V91)-SUM(Taulukko!V77:V79))/SUM(Taulukko!V77:V79)</f>
        <v>0.988569663268455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5.848513902205181</v>
      </c>
      <c r="T80" s="75">
        <f>100*(SUM(Taulukko!Z89:Z91)-SUM(Taulukko!Z77:Z79))/SUM(Taulukko!Z77:Z79)</f>
        <v>5.582137161084529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4.863999999999996</v>
      </c>
      <c r="W80" s="75">
        <f>100*(SUM(Taulukko!AD89:AD91)-SUM(Taulukko!AD77:AD79))/SUM(Taulukko!AD77:AD79)</f>
        <v>4.766474728087005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11.28048780487805</v>
      </c>
      <c r="Z80" s="75">
        <f>100*(SUM(Taulukko!AH89:AH91)-SUM(Taulukko!AH77:AH79))/SUM(Taulukko!AH77:AH79)</f>
        <v>10.829774252593044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4.152463588472276</v>
      </c>
      <c r="AC80" s="75">
        <f>100*(SUM(Taulukko!AL89:AL91)-SUM(Taulukko!AL77:AL79))/SUM(Taulukko!AL77:AL79)</f>
        <v>4.183452122714596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3.6539662710805527</v>
      </c>
      <c r="E81" s="75">
        <f>100*(SUM(Taulukko!F90:F92)-SUM(Taulukko!F78:F80))/SUM(Taulukko!F78:F80)</f>
        <v>3.7966739880765683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0.7851758793970028</v>
      </c>
      <c r="H81" s="75">
        <f>100*(SUM(Taulukko!J90:J92)-SUM(Taulukko!J78:J80))/SUM(Taulukko!J78:J80)</f>
        <v>0.28230865746548844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2.5846153846153777</v>
      </c>
      <c r="K81" s="75">
        <f>100*(SUM(Taulukko!N90:N92)-SUM(Taulukko!N78:N80))/SUM(Taulukko!N78:N80)</f>
        <v>1.5610651974288408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5.686149936467591</v>
      </c>
      <c r="N81" s="75">
        <f>100*(SUM(Taulukko!R90:R92)-SUM(Taulukko!R78:R80))/SUM(Taulukko!R78:R80)</f>
        <v>5.366783105747868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2.4898848428260374</v>
      </c>
      <c r="Q81" s="75">
        <f>100*(SUM(Taulukko!V90:V92)-SUM(Taulukko!V78:V80))/SUM(Taulukko!V78:V80)</f>
        <v>1.4851485148514887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5.483359746434217</v>
      </c>
      <c r="T81" s="75">
        <f>100*(SUM(Taulukko!Z90:Z92)-SUM(Taulukko!Z78:Z80))/SUM(Taulukko!Z78:Z80)</f>
        <v>5.361675126903564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4.607562758182396</v>
      </c>
      <c r="W81" s="75">
        <f>100*(SUM(Taulukko!AD90:AD92)-SUM(Taulukko!AD78:AD80))/SUM(Taulukko!AD78:AD80)</f>
        <v>4.611959287531807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10.65302437556426</v>
      </c>
      <c r="Z81" s="75">
        <f>100*(SUM(Taulukko!AH90:AH92)-SUM(Taulukko!AH78:AH80))/SUM(Taulukko!AH78:AH80)</f>
        <v>10.741301059001513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4.102405922270207</v>
      </c>
      <c r="AC81" s="75">
        <f>100*(SUM(Taulukko!AL90:AL92)-SUM(Taulukko!AL78:AL80))/SUM(Taulukko!AL78:AL80)</f>
        <v>3.886489821098095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3.7060105886016745</v>
      </c>
      <c r="E82" s="75">
        <f>100*(SUM(Taulukko!F91:F93)-SUM(Taulukko!F79:F81))/SUM(Taulukko!F79:F81)</f>
        <v>3.849765258215966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0.8479899497487581</v>
      </c>
      <c r="H82" s="75">
        <f>100*(SUM(Taulukko!J91:J93)-SUM(Taulukko!J79:J81))/SUM(Taulukko!J79:J81)</f>
        <v>0.5651491365776937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2.6065624041705178</v>
      </c>
      <c r="K82" s="75">
        <f>100*(SUM(Taulukko!N91:N93)-SUM(Taulukko!N79:N81))/SUM(Taulukko!N79:N81)</f>
        <v>1.6860821581851448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5.53622271433089</v>
      </c>
      <c r="N82" s="75">
        <f>100*(SUM(Taulukko!R91:R93)-SUM(Taulukko!R79:R81))/SUM(Taulukko!R79:R81)</f>
        <v>5.281467425679927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2.2097727980080997</v>
      </c>
      <c r="Q82" s="75">
        <f>100*(SUM(Taulukko!V91:V93)-SUM(Taulukko!V79:V81))/SUM(Taulukko!V79:V81)</f>
        <v>1.7657992565055904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5.432722678458619</v>
      </c>
      <c r="T82" s="75">
        <f>100*(SUM(Taulukko!Z91:Z93)-SUM(Taulukko!Z79:Z81))/SUM(Taulukko!Z79:Z81)</f>
        <v>5.047318611987381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4.4922492881999325</v>
      </c>
      <c r="W82" s="75">
        <f>100*(SUM(Taulukko!AD91:AD93)-SUM(Taulukko!AD79:AD81))/SUM(Taulukko!AD79:AD81)</f>
        <v>4.45920303605312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10.86040914560771</v>
      </c>
      <c r="Z82" s="75">
        <f>100*(SUM(Taulukko!AH91:AH93)-SUM(Taulukko!AH79:AH81))/SUM(Taulukko!AH79:AH81)</f>
        <v>10.723941123460513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4</v>
      </c>
      <c r="AC82" s="75">
        <f>100*(SUM(Taulukko!AL91:AL93)-SUM(Taulukko!AL79:AL81))/SUM(Taulukko!AL79:AL81)</f>
        <v>3.685503685503685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2.4044389642416806</v>
      </c>
      <c r="E83" s="75">
        <f>100*(SUM(Taulukko!F92:F94)-SUM(Taulukko!F80:F82))/SUM(Taulukko!F80:F82)</f>
        <v>3.7129485179407107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0.7549543881723741</v>
      </c>
      <c r="H83" s="75">
        <f>100*(SUM(Taulukko!J92:J94)-SUM(Taulukko!J80:J82))/SUM(Taulukko!J80:J82)</f>
        <v>0.7856693903205532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0.9779951100244464</v>
      </c>
      <c r="K83" s="75">
        <f>100*(SUM(Taulukko!N92:N94)-SUM(Taulukko!N80:N82))/SUM(Taulukko!N80:N82)</f>
        <v>1.5342129487572875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4.7335423197492235</v>
      </c>
      <c r="N83" s="75">
        <f>100*(SUM(Taulukko!R92:R94)-SUM(Taulukko!R80:R82))/SUM(Taulukko!R80:R82)</f>
        <v>5.0346129641283826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1.4219474497681677</v>
      </c>
      <c r="Q83" s="75">
        <f>100*(SUM(Taulukko!V92:V94)-SUM(Taulukko!V80:V82))/SUM(Taulukko!V80:V82)</f>
        <v>1.734283059770834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4.57107075767064</v>
      </c>
      <c r="T83" s="75">
        <f>100*(SUM(Taulukko!Z92:Z94)-SUM(Taulukko!Z80:Z82))/SUM(Taulukko!Z80:Z82)</f>
        <v>4.705144291091612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3.8244514106583214</v>
      </c>
      <c r="W83" s="75">
        <f>100*(SUM(Taulukko!AD92:AD94)-SUM(Taulukko!AD80:AD82))/SUM(Taulukko!AD80:AD82)</f>
        <v>4.372444164831701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10.578069129916567</v>
      </c>
      <c r="Z83" s="75">
        <f>100*(SUM(Taulukko!AH92:AH94)-SUM(Taulukko!AH80:AH82))/SUM(Taulukko!AH80:AH82)</f>
        <v>10.673822301729299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3.6358081271005123</v>
      </c>
      <c r="AC83" s="75">
        <f>100*(SUM(Taulukko!AL92:AL94)-SUM(Taulukko!AL80:AL82))/SUM(Taulukko!AL80:AL82)</f>
        <v>3.6096665646986885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3.362391033623914</v>
      </c>
      <c r="E84" s="75">
        <f>100*(SUM(Taulukko!F93:F95)-SUM(Taulukko!F81:F83))/SUM(Taulukko!F81:F83)</f>
        <v>3.451492537313422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0.7866582756450597</v>
      </c>
      <c r="H84" s="75">
        <f>100*(SUM(Taulukko!J93:J95)-SUM(Taulukko!J81:J83))/SUM(Taulukko!J81:J83)</f>
        <v>0.911949685534584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1.1042944785276143</v>
      </c>
      <c r="K84" s="75">
        <f>100*(SUM(Taulukko!N93:N95)-SUM(Taulukko!N81:N83))/SUM(Taulukko!N81:N83)</f>
        <v>1.2588271415412853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4.402123009678416</v>
      </c>
      <c r="N84" s="75">
        <f>100*(SUM(Taulukko!R93:R95)-SUM(Taulukko!R81:R83))/SUM(Taulukko!R81:R83)</f>
        <v>4.663536776212825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1.0815822002472186</v>
      </c>
      <c r="Q84" s="75">
        <f>100*(SUM(Taulukko!V93:V95)-SUM(Taulukko!V81:V83))/SUM(Taulukko!V81:V83)</f>
        <v>1.547029702970297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4.93090452261308</v>
      </c>
      <c r="T84" s="75">
        <f>100*(SUM(Taulukko!Z93:Z95)-SUM(Taulukko!Z81:Z83))/SUM(Taulukko!Z81:Z83)</f>
        <v>4.334268787028386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4.479949874686721</v>
      </c>
      <c r="W84" s="75">
        <f>100*(SUM(Taulukko!AD93:AD95)-SUM(Taulukko!AD81:AD83))/SUM(Taulukko!AD81:AD83)</f>
        <v>4.415909802693381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11.279761904761898</v>
      </c>
      <c r="Z84" s="75">
        <f>100*(SUM(Taulukko!AH93:AH95)-SUM(Taulukko!AH81:AH83))/SUM(Taulukko!AH81:AH83)</f>
        <v>10.493644694058528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3.4419738044471555</v>
      </c>
      <c r="AC84" s="75">
        <f>100*(SUM(Taulukko!AL93:AL95)-SUM(Taulukko!AL81:AL83))/SUM(Taulukko!AL81:AL83)</f>
        <v>3.5659859798841604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2.8491793124806586</v>
      </c>
      <c r="E85" s="75">
        <f>100*(SUM(Taulukko!F94:F96)-SUM(Taulukko!F82:F84))/SUM(Taulukko!F82:F84)</f>
        <v>3.2548047117172967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0.9133858267716464</v>
      </c>
      <c r="H85" s="75">
        <f>100*(SUM(Taulukko!J94:J96)-SUM(Taulukko!J82:J84))/SUM(Taulukko!J82:J84)</f>
        <v>0.9748427672956046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1.0480887792848441</v>
      </c>
      <c r="K85" s="75">
        <f>100*(SUM(Taulukko!N94:N96)-SUM(Taulukko!N82:N84))/SUM(Taulukko!N82:N84)</f>
        <v>1.0135135135134994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4.006211180124216</v>
      </c>
      <c r="N85" s="75">
        <f>100*(SUM(Taulukko!R94:R96)-SUM(Taulukko!R82:R84))/SUM(Taulukko!R82:R84)</f>
        <v>4.232804232804222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1.4228270955768885</v>
      </c>
      <c r="Q85" s="75">
        <f>100*(SUM(Taulukko!V94:V96)-SUM(Taulukko!V82:V84))/SUM(Taulukko!V82:V84)</f>
        <v>1.422827095576853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4.296388542963889</v>
      </c>
      <c r="T85" s="75">
        <f>100*(SUM(Taulukko!Z94:Z96)-SUM(Taulukko!Z82:Z84))/SUM(Taulukko!Z82:Z84)</f>
        <v>4.063275434243184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4.64898595943837</v>
      </c>
      <c r="W85" s="75">
        <f>100*(SUM(Taulukko!AD94:AD96)-SUM(Taulukko!AD82:AD84))/SUM(Taulukko!AD82:AD84)</f>
        <v>4.620668123634096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10.34280691473777</v>
      </c>
      <c r="Z85" s="75">
        <f>100*(SUM(Taulukko!AH94:AH96)-SUM(Taulukko!AH82:AH84))/SUM(Taulukko!AH82:AH84)</f>
        <v>10.216627634660414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3.6148238153098524</v>
      </c>
      <c r="AC85" s="75">
        <f>100*(SUM(Taulukko!AL94:AL96)-SUM(Taulukko!AL82:AL84))/SUM(Taulukko!AL82:AL84)</f>
        <v>3.5551504102096416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2.96296296296297</v>
      </c>
      <c r="E86" s="75">
        <f>100*(SUM(Taulukko!F95:F97)-SUM(Taulukko!F83:F85))/SUM(Taulukko!F83:F85)</f>
        <v>3.216826476956398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1.129943502824848</v>
      </c>
      <c r="H86" s="75">
        <f>100*(SUM(Taulukko!J95:J97)-SUM(Taulukko!J83:J85))/SUM(Taulukko!J83:J85)</f>
        <v>1.0695187165775508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0.7965686274509874</v>
      </c>
      <c r="K86" s="75">
        <f>100*(SUM(Taulukko!N95:N97)-SUM(Taulukko!N83:N85))/SUM(Taulukko!N83:N85)</f>
        <v>0.9834050399508438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3.774752475247521</v>
      </c>
      <c r="N86" s="75">
        <f>100*(SUM(Taulukko!R95:R97)-SUM(Taulukko!R83:R85))/SUM(Taulukko!R83:R85)</f>
        <v>3.8687712782420123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1.575046324891898</v>
      </c>
      <c r="Q86" s="75">
        <f>100*(SUM(Taulukko!V95:V97)-SUM(Taulukko!V83:V85))/SUM(Taulukko!V83:V85)</f>
        <v>1.3931888544891642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4.470661285315112</v>
      </c>
      <c r="T86" s="75">
        <f>100*(SUM(Taulukko!Z95:Z97)-SUM(Taulukko!Z83:Z85))/SUM(Taulukko!Z83:Z85)</f>
        <v>3.920963260265528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4.9205854873870924</v>
      </c>
      <c r="W86" s="75">
        <f>100*(SUM(Taulukko!AD95:AD97)-SUM(Taulukko!AD83:AD85))/SUM(Taulukko!AD83:AD85)</f>
        <v>4.890965732087224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9.788589632203902</v>
      </c>
      <c r="Z86" s="75">
        <f>100*(SUM(Taulukko!AH95:AH97)-SUM(Taulukko!AH83:AH85))/SUM(Taulukko!AH83:AH85)</f>
        <v>9.910170964937697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3.3060357901122157</v>
      </c>
      <c r="AC86" s="75">
        <f>100*(SUM(Taulukko!AL95:AL97)-SUM(Taulukko!AL83:AL85))/SUM(Taulukko!AL83:AL85)</f>
        <v>3.514086640411986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3.179012345679016</v>
      </c>
      <c r="E87" s="75">
        <f>100*(SUM(Taulukko!F96:F98)-SUM(Taulukko!F84:F86))/SUM(Taulukko!F84:F86)</f>
        <v>3.399258343634116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1.1627906976744151</v>
      </c>
      <c r="H87" s="75">
        <f>100*(SUM(Taulukko!J96:J98)-SUM(Taulukko!J84:J86))/SUM(Taulukko!J84:J86)</f>
        <v>1.2590494176896623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0.9225092250922508</v>
      </c>
      <c r="K87" s="75">
        <f>100*(SUM(Taulukko!N96:N98)-SUM(Taulukko!N84:N86))/SUM(Taulukko!N84:N86)</f>
        <v>1.1677934849416138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3.727664818237856</v>
      </c>
      <c r="N87" s="75">
        <f>100*(SUM(Taulukko!R96:R98)-SUM(Taulukko!R84:R86))/SUM(Taulukko!R84:R86)</f>
        <v>3.726516784724368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1.5142150803460992</v>
      </c>
      <c r="Q87" s="75">
        <f>100*(SUM(Taulukko!V96:V98)-SUM(Taulukko!V84:V86))/SUM(Taulukko!V84:V86)</f>
        <v>1.4263565891472938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4.7353760445682305</v>
      </c>
      <c r="T87" s="75">
        <f>100*(SUM(Taulukko!Z96:Z98)-SUM(Taulukko!Z84:Z86))/SUM(Taulukko!Z84:Z86)</f>
        <v>3.937250076899401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4.801995634549416</v>
      </c>
      <c r="W87" s="75">
        <f>100*(SUM(Taulukko!AD96:AD98)-SUM(Taulukko!AD84:AD86))/SUM(Taulukko!AD84:AD86)</f>
        <v>5.097917314267963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9.512893982808036</v>
      </c>
      <c r="Z87" s="75">
        <f>100*(SUM(Taulukko!AH96:AH98)-SUM(Taulukko!AH84:AH86))/SUM(Taulukko!AH84:AH86)</f>
        <v>9.641319942611197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3.6846874056176175</v>
      </c>
      <c r="AC87" s="75">
        <f>100*(SUM(Taulukko!AL96:AL98)-SUM(Taulukko!AL84:AL86))/SUM(Taulukko!AL84:AL86)</f>
        <v>3.4108059160881408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3.662665435518632</v>
      </c>
      <c r="E88" s="77">
        <f>100*(SUM(Taulukko!F97:F99)-SUM(Taulukko!F85:F87))/SUM(Taulukko!F85:F87)</f>
        <v>3.6111111111111076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1.256281407035176</v>
      </c>
      <c r="H88" s="77">
        <f>100*(SUM(Taulukko!J97:J99)-SUM(Taulukko!J85:J87))/SUM(Taulukko!J85:J87)</f>
        <v>1.4488188976378025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1.722017220172191</v>
      </c>
      <c r="K88" s="77">
        <f>100*(SUM(Taulukko!N97:N99)-SUM(Taulukko!N85:N87))/SUM(Taulukko!N85:N87)</f>
        <v>1.5044519496469249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3.73660030627871</v>
      </c>
      <c r="N88" s="77">
        <f>100*(SUM(Taulukko!R97:R99)-SUM(Taulukko!R85:R87))/SUM(Taulukko!R85:R87)</f>
        <v>3.7718491260349443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1.2430080795524994</v>
      </c>
      <c r="Q88" s="77">
        <f>100*(SUM(Taulukko!V97:V99)-SUM(Taulukko!V85:V87))/SUM(Taulukko!V85:V87)</f>
        <v>1.3962147067949116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4.654747225647356</v>
      </c>
      <c r="T88" s="77">
        <f>100*(SUM(Taulukko!Z97:Z99)-SUM(Taulukko!Z85:Z87))/SUM(Taulukko!Z85:Z87)</f>
        <v>4.015941140404632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4.7766749379652715</v>
      </c>
      <c r="W88" s="77">
        <f>100*(SUM(Taulukko!AD97:AD99)-SUM(Taulukko!AD85:AD87))/SUM(Taulukko!AD85:AD87)</f>
        <v>5.209302325581399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9.21985815602837</v>
      </c>
      <c r="Z88" s="77">
        <f>100*(SUM(Taulukko!AH97:AH99)-SUM(Taulukko!AH85:AH87))/SUM(Taulukko!AH85:AH87)</f>
        <v>9.408754974417272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3.4555288461538463</v>
      </c>
      <c r="AC88" s="77">
        <f>100*(SUM(Taulukko!AL97:AL99)-SUM(Taulukko!AL85:AL87))/SUM(Taulukko!AL85:AL87)</f>
        <v>3.276224827171619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4.112554112554134</v>
      </c>
      <c r="E89" s="113">
        <f>100*(SUM(Taulukko!F98:F100)-SUM(Taulukko!F86:F88))/SUM(Taulukko!F86:F88)</f>
        <v>3.8200862600123155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1.5748031496062993</v>
      </c>
      <c r="H89" s="113">
        <f>100*(SUM(Taulukko!J98:J100)-SUM(Taulukko!J86:J88))/SUM(Taulukko!J86:J88)</f>
        <v>1.5748031496062993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1.998769987699877</v>
      </c>
      <c r="K89" s="113">
        <f>100*(SUM(Taulukko!N98:N100)-SUM(Taulukko!N86:N88))/SUM(Taulukko!N86:N88)</f>
        <v>1.7447199265380873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4.0379320893239665</v>
      </c>
      <c r="N89" s="113">
        <f>100*(SUM(Taulukko!R98:R100)-SUM(Taulukko!R86:R88))/SUM(Taulukko!R86:R88)</f>
        <v>3.911980440097785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1.7505470459518673</v>
      </c>
      <c r="Q89" s="113">
        <f>100*(SUM(Taulukko!V98:V100)-SUM(Taulukko!V86:V88))/SUM(Taulukko!V86:V88)</f>
        <v>1.3015184381778528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4.860043063672702</v>
      </c>
      <c r="T89" s="113">
        <f>100*(SUM(Taulukko!Z98:Z100)-SUM(Taulukko!Z86:Z88))/SUM(Taulukko!Z86:Z88)</f>
        <v>4.094103269172006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4.987608426270126</v>
      </c>
      <c r="W89" s="113">
        <f>100*(SUM(Taulukko!AD98:AD100)-SUM(Taulukko!AD86:AD88))/SUM(Taulukko!AD86:AD88)</f>
        <v>5.285935085007735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9.393511988716488</v>
      </c>
      <c r="Z89" s="113">
        <f>100*(SUM(Taulukko!AH98:AH100)-SUM(Taulukko!AH86:AH88))/SUM(Taulukko!AH86:AH88)</f>
        <v>9.244644870349495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3.8922155688622753</v>
      </c>
      <c r="AC89" s="113">
        <f>100*(SUM(Taulukko!AL98:AL100)-SUM(Taulukko!AL86:AL88))/SUM(Taulukko!AL86:AL88)</f>
        <v>3.23353293413174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2.9222864482980166</v>
      </c>
      <c r="D90" s="113">
        <f>100*(SUM(Taulukko!E99:E101)-SUM(Taulukko!E87:E89))/SUM(Taulukko!E87:E89)</f>
        <v>2.981862895788517</v>
      </c>
      <c r="E90" s="113">
        <f>100*(SUM(Taulukko!F99:F101)-SUM(Taulukko!F87:F89))/SUM(Taulukko!F87:F89)</f>
        <v>3.8674033149171345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1.5797788309636651</v>
      </c>
      <c r="H90" s="113">
        <f>100*(SUM(Taulukko!J99:J101)-SUM(Taulukko!J87:J89))/SUM(Taulukko!J87:J89)</f>
        <v>1.6052880075543037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1.8563603164942246</v>
      </c>
      <c r="K90" s="113">
        <f>100*(SUM(Taulukko!N99:N101)-SUM(Taulukko!N87:N89))/SUM(Taulukko!N87:N89)</f>
        <v>1.828710758914965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4.030534351145035</v>
      </c>
      <c r="N90" s="113">
        <f>100*(SUM(Taulukko!R99:R101)-SUM(Taulukko!R87:R89))/SUM(Taulukko!R87:R89)</f>
        <v>4.02193784277879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-0.7409694350107988</v>
      </c>
      <c r="Q90" s="113">
        <f>100*(SUM(Taulukko!V99:V101)-SUM(Taulukko!V87:V89))/SUM(Taulukko!V87:V89)</f>
        <v>1.0805804260574252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4.114599207558671</v>
      </c>
      <c r="T90" s="113">
        <f>100*(SUM(Taulukko!Z99:Z101)-SUM(Taulukko!Z87:Z89))/SUM(Taulukko!Z87:Z89)</f>
        <v>4.140030441400311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5.266399753618715</v>
      </c>
      <c r="W90" s="113">
        <f>100*(SUM(Taulukko!AD99:AD101)-SUM(Taulukko!AD87:AD89))/SUM(Taulukko!AD87:AD89)</f>
        <v>5.327995072374503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9.111235326998314</v>
      </c>
      <c r="Z90" s="113">
        <f>100*(SUM(Taulukko!AH99:AH101)-SUM(Taulukko!AH87:AH89))/SUM(Taulukko!AH87:AH89)</f>
        <v>9.16969527537041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2.9236276849642038</v>
      </c>
      <c r="AC90" s="113">
        <f>100*(SUM(Taulukko!AL99:AL101)-SUM(Taulukko!AL87:AL89))/SUM(Taulukko!AL87:AL89)</f>
        <v>3.3134328358209024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2.6523523839595757</v>
      </c>
      <c r="D91" s="113">
        <f>100*(SUM(Taulukko!E100:E102)-SUM(Taulukko!E88:E90))/SUM(Taulukko!E88:E90)</f>
        <v>2.7573529411764706</v>
      </c>
      <c r="E91" s="113">
        <f>100*(SUM(Taulukko!F100:F102)-SUM(Taulukko!F88:F90))/SUM(Taulukko!F88:F90)</f>
        <v>3.7568723274282263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1.7023959646910392</v>
      </c>
      <c r="H91" s="113">
        <f>100*(SUM(Taulukko!J100:J102)-SUM(Taulukko!J88:J90))/SUM(Taulukko!J88:J90)</f>
        <v>1.571338780641124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2.306525037936274</v>
      </c>
      <c r="K91" s="113">
        <f>100*(SUM(Taulukko!N100:N102)-SUM(Taulukko!N88:N90))/SUM(Taulukko!N88:N90)</f>
        <v>1.789505611161655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3.990252817544918</v>
      </c>
      <c r="N91" s="113">
        <f>100*(SUM(Taulukko!R100:R102)-SUM(Taulukko!R88:R90))/SUM(Taulukko!R88:R90)</f>
        <v>4.038870331005166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-1.4893617021276526</v>
      </c>
      <c r="Q91" s="113">
        <f>100*(SUM(Taulukko!V100:V102)-SUM(Taulukko!V88:V90))/SUM(Taulukko!V88:V90)</f>
        <v>0.89121081745545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4.25273390036452</v>
      </c>
      <c r="T91" s="113">
        <f>100*(SUM(Taulukko!Z100:Z102)-SUM(Taulukko!Z88:Z90))/SUM(Taulukko!Z88:Z90)</f>
        <v>4.123711340206175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5.465151980350019</v>
      </c>
      <c r="W91" s="113">
        <f>100*(SUM(Taulukko!AD100:AD102)-SUM(Taulukko!AD88:AD90))/SUM(Taulukko!AD88:AD90)</f>
        <v>5.3664520085863225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8.756906077348063</v>
      </c>
      <c r="Z91" s="113">
        <f>100*(SUM(Taulukko!AH100:AH102)-SUM(Taulukko!AH88:AH90))/SUM(Taulukko!AH88:AH90)</f>
        <v>9.209431345353657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3.3691115086464127</v>
      </c>
      <c r="AC91" s="113">
        <f>100*(SUM(Taulukko!AL100:AL102)-SUM(Taulukko!AL88:AL90))/SUM(Taulukko!AL88:AL90)</f>
        <v>3.5150431933273616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2.3860507800550663</v>
      </c>
      <c r="D92" s="113">
        <f>100*(SUM(Taulukko!E101:E103)-SUM(Taulukko!E89:E91))/SUM(Taulukko!E89:E91)</f>
        <v>2.30303030303031</v>
      </c>
      <c r="E92" s="113">
        <f>100*(SUM(Taulukko!F101:F103)-SUM(Taulukko!F89:F91))/SUM(Taulukko!F89:F91)</f>
        <v>3.55407047387606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1.3471177944862192</v>
      </c>
      <c r="H92" s="113">
        <f>100*(SUM(Taulukko!J101:J103)-SUM(Taulukko!J89:J91))/SUM(Taulukko!J89:J91)</f>
        <v>1.5365318281593083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1.505117399157134</v>
      </c>
      <c r="K92" s="113">
        <f>100*(SUM(Taulukko!N101:N103)-SUM(Taulukko!N89:N91))/SUM(Taulukko!N89:N91)</f>
        <v>1.7522658610271766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3.658905352283043</v>
      </c>
      <c r="N92" s="113">
        <f>100*(SUM(Taulukko!R101:R103)-SUM(Taulukko!R89:R91))/SUM(Taulukko!R89:R91)</f>
        <v>4.054462934947043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-1.7830160169235352</v>
      </c>
      <c r="Q92" s="113">
        <f>100*(SUM(Taulukko!V101:V103)-SUM(Taulukko!V89:V91))/SUM(Taulukko!V89:V91)</f>
        <v>0.7647598654022637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4.106280193236722</v>
      </c>
      <c r="T92" s="113">
        <f>100*(SUM(Taulukko!Z101:Z103)-SUM(Taulukko!Z89:Z91))/SUM(Taulukko!Z89:Z91)</f>
        <v>4.1691842900302145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5.309734513274347</v>
      </c>
      <c r="W92" s="113">
        <f>100*(SUM(Taulukko!AD101:AD103)-SUM(Taulukko!AD89:AD91))/SUM(Taulukko!AD89:AD91)</f>
        <v>5.404580152671752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8.821917808219176</v>
      </c>
      <c r="Z92" s="113">
        <f>100*(SUM(Taulukko!AH101:AH103)-SUM(Taulukko!AH89:AH91))/SUM(Taulukko!AH89:AH91)</f>
        <v>9.358656757500688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3.451353763760775</v>
      </c>
      <c r="AC92" s="113">
        <f>100*(SUM(Taulukko!AL101:AL103)-SUM(Taulukko!AL89:AL91))/SUM(Taulukko!AL89:AL91)</f>
        <v>3.7477691850089303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3.163603495028623</v>
      </c>
      <c r="E93" s="113">
        <f>100*(SUM(Taulukko!F102:F104)-SUM(Taulukko!F90:F92))/SUM(Taulukko!F90:F92)</f>
        <v>3.385731559854894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1.1841695232159408</v>
      </c>
      <c r="H93" s="113">
        <f>100*(SUM(Taulukko!J102:J104)-SUM(Taulukko!J90:J92))/SUM(Taulukko!J90:J92)</f>
        <v>1.532686893963101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1.1097780443911356</v>
      </c>
      <c r="K93" s="113">
        <f>100*(SUM(Taulukko!N102:N104)-SUM(Taulukko!N90:N92))/SUM(Taulukko!N90:N92)</f>
        <v>1.8083182640144493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3.787195671776382</v>
      </c>
      <c r="N93" s="113">
        <f>100*(SUM(Taulukko!R102:R104)-SUM(Taulukko!R90:R92))/SUM(Taulukko!R90:R92)</f>
        <v>4.0385774562989685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0.5466140297601007</v>
      </c>
      <c r="Q93" s="113">
        <f>100*(SUM(Taulukko!V102:V104)-SUM(Taulukko!V90:V92))/SUM(Taulukko!V90:V92)</f>
        <v>0.7621951219512195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5.048076923076945</v>
      </c>
      <c r="T93" s="113">
        <f>100*(SUM(Taulukko!Z102:Z104)-SUM(Taulukko!Z90:Z92))/SUM(Taulukko!Z90:Z92)</f>
        <v>4.215597711532671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5.467800729040097</v>
      </c>
      <c r="W93" s="113">
        <f>100*(SUM(Taulukko!AD102:AD104)-SUM(Taulukko!AD90:AD92))/SUM(Taulukko!AD90:AD92)</f>
        <v>5.472788081483734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9.056295893391354</v>
      </c>
      <c r="Z93" s="113">
        <f>100*(SUM(Taulukko!AH102:AH104)-SUM(Taulukko!AH90:AH92))/SUM(Taulukko!AH90:AH92)</f>
        <v>9.508196721311478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3.8518518518518516</v>
      </c>
      <c r="AC93" s="113">
        <f>100*(SUM(Taulukko!AL102:AL104)-SUM(Taulukko!AL90:AL92))/SUM(Taulukko!AL90:AL92)</f>
        <v>3.91923990498812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3.2432432432432297</v>
      </c>
      <c r="E94" s="113">
        <f>100*(SUM(Taulukko!F103:F105)-SUM(Taulukko!F91:F93))/SUM(Taulukko!F91:F93)</f>
        <v>3.375527426160334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1.4014325755216444</v>
      </c>
      <c r="H94" s="113">
        <f>100*(SUM(Taulukko!J103:J105)-SUM(Taulukko!J91:J93))/SUM(Taulukko!J91:J93)</f>
        <v>1.623477989384966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1.5540944411237094</v>
      </c>
      <c r="K94" s="113">
        <f>100*(SUM(Taulukko!N103:N105)-SUM(Taulukko!N91:N93))/SUM(Taulukko!N91:N93)</f>
        <v>2.140488393126326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3.9568345323741148</v>
      </c>
      <c r="N94" s="113">
        <f>100*(SUM(Taulukko!R103:R105)-SUM(Taulukko!R91:R93))/SUM(Taulukko!R91:R93)</f>
        <v>4.085310904175435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0.852618757612671</v>
      </c>
      <c r="Q94" s="113">
        <f>100*(SUM(Taulukko!V103:V105)-SUM(Taulukko!V91:V93))/SUM(Taulukko!V91:V93)</f>
        <v>0.8523592085235783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4.913121629718404</v>
      </c>
      <c r="T94" s="113">
        <f>100*(SUM(Taulukko!Z103:Z105)-SUM(Taulukko!Z91:Z93))/SUM(Taulukko!Z91:Z93)</f>
        <v>4.3243243243243175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5.389040266424466</v>
      </c>
      <c r="W94" s="113">
        <f>100*(SUM(Taulukko!AD103:AD105)-SUM(Taulukko!AD91:AD93))/SUM(Taulukko!AD91:AD93)</f>
        <v>5.510142294883454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9.76933514246947</v>
      </c>
      <c r="Z94" s="113">
        <f>100*(SUM(Taulukko!AH103:AH105)-SUM(Taulukko!AH91:AH93))/SUM(Taulukko!AH91:AH93)</f>
        <v>9.60390667390124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3.875739644970421</v>
      </c>
      <c r="AC94" s="113">
        <f>100*(SUM(Taulukko!AL103:AL105)-SUM(Taulukko!AL91:AL93))/SUM(Taulukko!AL91:AL93)</f>
        <v>3.9691943127962017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3.2510535821794133</v>
      </c>
      <c r="E95" s="113">
        <f>100*(SUM(Taulukko!F104:F106)-SUM(Taulukko!F92:F94))/SUM(Taulukko!F92:F94)</f>
        <v>3.399518652226237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1.685919450515153</v>
      </c>
      <c r="H95" s="113">
        <f>100*(SUM(Taulukko!J104:J106)-SUM(Taulukko!J92:J94))/SUM(Taulukko!J92:J94)</f>
        <v>1.8085438104147213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3.7832929782082325</v>
      </c>
      <c r="K95" s="113">
        <f>100*(SUM(Taulukko!N104:N106)-SUM(Taulukko!N92:N94))/SUM(Taulukko!N92:N94)</f>
        <v>2.7500755515261477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3.950912900329239</v>
      </c>
      <c r="N95" s="113">
        <f>100*(SUM(Taulukko!R104:R106)-SUM(Taulukko!R92:R94))/SUM(Taulukko!R92:R94)</f>
        <v>4.1342121030557255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0.9448338921060547</v>
      </c>
      <c r="Q95" s="113">
        <f>100*(SUM(Taulukko!V104:V106)-SUM(Taulukko!V92:V94))/SUM(Taulukko!V92:V94)</f>
        <v>1.0045662100456656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4.7604790419161604</v>
      </c>
      <c r="T95" s="113">
        <f>100*(SUM(Taulukko!Z104:Z106)-SUM(Taulukko!Z92:Z94))/SUM(Taulukko!Z92:Z94)</f>
        <v>4.433792690233676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5.7065217391304275</v>
      </c>
      <c r="W95" s="113">
        <f>100*(SUM(Taulukko!AD104:AD106)-SUM(Taulukko!AD92:AD94))/SUM(Taulukko!AD92:AD94)</f>
        <v>5.5455093429777085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9.485313931554835</v>
      </c>
      <c r="Z95" s="113">
        <f>100*(SUM(Taulukko!AH104:AH106)-SUM(Taulukko!AH92:AH94))/SUM(Taulukko!AH92:AH94)</f>
        <v>9.509698275862041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3.714622641509441</v>
      </c>
      <c r="AC95" s="113">
        <f>100*(SUM(Taulukko!AL104:AL106)-SUM(Taulukko!AL92:AL94))/SUM(Taulukko!AL92:AL94)</f>
        <v>3.867729554177745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3.70481927710842</v>
      </c>
      <c r="E96" s="113">
        <f>100*(SUM(Taulukko!F105:F107)-SUM(Taulukko!F93:F95))/SUM(Taulukko!F93:F95)</f>
        <v>3.4565674782086133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2.1854511395566654</v>
      </c>
      <c r="H96" s="113">
        <f>100*(SUM(Taulukko!J105:J107)-SUM(Taulukko!J93:J95))/SUM(Taulukko!J93:J95)</f>
        <v>2.0255531318167654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4.368932038834944</v>
      </c>
      <c r="K96" s="113">
        <f>100*(SUM(Taulukko!N105:N107)-SUM(Taulukko!N93:N95))/SUM(Taulukko!N93:N95)</f>
        <v>3.5779260157671526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4.246411483253603</v>
      </c>
      <c r="N96" s="113">
        <f>100*(SUM(Taulukko!R105:R107)-SUM(Taulukko!R93:R95))/SUM(Taulukko!R93:R95)</f>
        <v>4.2763157894737045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1.681442983797004</v>
      </c>
      <c r="Q96" s="113">
        <f>100*(SUM(Taulukko!V105:V107)-SUM(Taulukko!V93:V95))/SUM(Taulukko!V93:V95)</f>
        <v>1.188299817184654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4.459742592038305</v>
      </c>
      <c r="T96" s="113">
        <f>100*(SUM(Taulukko!Z105:Z107)-SUM(Taulukko!Z93:Z95))/SUM(Taulukko!Z93:Z95)</f>
        <v>4.542737597130899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5.457271364317838</v>
      </c>
      <c r="W96" s="113">
        <f>100*(SUM(Taulukko!AD105:AD107)-SUM(Taulukko!AD93:AD95))/SUM(Taulukko!AD93:AD95)</f>
        <v>5.488902219556093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9.200320941428199</v>
      </c>
      <c r="Z96" s="113">
        <f>100*(SUM(Taulukko!AH105:AH107)-SUM(Taulukko!AH93:AH95))/SUM(Taulukko!AH93:AH95)</f>
        <v>9.283039058319938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3.7691401648998686</v>
      </c>
      <c r="AC96" s="113">
        <f>100*(SUM(Taulukko!AL105:AL107)-SUM(Taulukko!AL93:AL95))/SUM(Taulukko!AL93:AL95)</f>
        <v>3.737492642731032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4.396266184884061</v>
      </c>
      <c r="E97" s="113">
        <f>100*(SUM(Taulukko!F106:F108)-SUM(Taulukko!F94:F96))/SUM(Taulukko!F94:F96)</f>
        <v>3.482437706394483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2.4968789013732837</v>
      </c>
      <c r="H97" s="113">
        <f>100*(SUM(Taulukko!J106:J108)-SUM(Taulukko!J94:J96))/SUM(Taulukko!J94:J96)</f>
        <v>2.1800062285892245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5.033557046979865</v>
      </c>
      <c r="K97" s="113">
        <f>100*(SUM(Taulukko!N106:N108)-SUM(Taulukko!N94:N96))/SUM(Taulukko!N94:N96)</f>
        <v>4.4086348434174525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4.508808599581972</v>
      </c>
      <c r="N97" s="113">
        <f>100*(SUM(Taulukko!R106:R108)-SUM(Taulukko!R94:R96))/SUM(Taulukko!R94:R96)</f>
        <v>4.419229620782343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1.4943580359865742</v>
      </c>
      <c r="Q97" s="113">
        <f>100*(SUM(Taulukko!V106:V108)-SUM(Taulukko!V94:V96))/SUM(Taulukko!V94:V96)</f>
        <v>1.4028667276608793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4.5074626865671705</v>
      </c>
      <c r="T97" s="113">
        <f>100*(SUM(Taulukko!Z106:Z108)-SUM(Taulukko!Z94:Z96))/SUM(Taulukko!Z94:Z96)</f>
        <v>4.649776453055148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5.366726296958856</v>
      </c>
      <c r="W97" s="113">
        <f>100*(SUM(Taulukko!AD106:AD108)-SUM(Taulukko!AD94:AD96))/SUM(Taulukko!AD94:AD96)</f>
        <v>5.341689048045352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8.868826340945294</v>
      </c>
      <c r="Z97" s="113">
        <f>100*(SUM(Taulukko!AH106:AH108)-SUM(Taulukko!AH94:AH96))/SUM(Taulukko!AH94:AH96)</f>
        <v>8.977423638778209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3.6059806508355186</v>
      </c>
      <c r="AC97" s="113">
        <f>100*(SUM(Taulukko!AL106:AL108)-SUM(Taulukko!AL94:AL96))/SUM(Taulukko!AL94:AL96)</f>
        <v>3.6091549295774854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3.687050359712216</v>
      </c>
      <c r="E98" s="113">
        <f>100*(SUM(Taulukko!F107:F109)-SUM(Taulukko!F95:F97))/SUM(Taulukko!F95:F97)</f>
        <v>3.50614324243332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1.4897579143389235</v>
      </c>
      <c r="H98" s="113">
        <f>100*(SUM(Taulukko!J107:J109)-SUM(Taulukko!J95:J97))/SUM(Taulukko!J95:J97)</f>
        <v>2.240896358543414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4.498480243161097</v>
      </c>
      <c r="K98" s="113">
        <f>100*(SUM(Taulukko!N107:N109)-SUM(Taulukko!N95:N97))/SUM(Taulukko!N95:N97)</f>
        <v>5.082166768107117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4.651162790697682</v>
      </c>
      <c r="N98" s="113">
        <f>100*(SUM(Taulukko!R107:R109)-SUM(Taulukko!R95:R97))/SUM(Taulukko!R95:R97)</f>
        <v>4.499404052443392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1.2465795074490797</v>
      </c>
      <c r="Q98" s="113">
        <f>100*(SUM(Taulukko!V107:V109)-SUM(Taulukko!V95:V97))/SUM(Taulukko!V95:V97)</f>
        <v>1.6793893129770991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4.78454680534919</v>
      </c>
      <c r="T98" s="113">
        <f>100*(SUM(Taulukko!Z107:Z109)-SUM(Taulukko!Z95:Z97))/SUM(Taulukko!Z95:Z97)</f>
        <v>4.7534165181224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5.1053725140991535</v>
      </c>
      <c r="W98" s="113">
        <f>100*(SUM(Taulukko!AD107:AD109)-SUM(Taulukko!AD95:AD97))/SUM(Taulukko!AD95:AD97)</f>
        <v>5.138105138105142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8.83671854391981</v>
      </c>
      <c r="Z98" s="113">
        <f>100*(SUM(Taulukko!AH107:AH109)-SUM(Taulukko!AH95:AH97))/SUM(Taulukko!AH95:AH97)</f>
        <v>8.752965989981542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3.9342337052260645</v>
      </c>
      <c r="AC98" s="113">
        <f>100*(SUM(Taulukko!AL107:AL109)-SUM(Taulukko!AL95:AL97))/SUM(Taulukko!AL95:AL97)</f>
        <v>3.5411179397132053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3.7092431947352607</v>
      </c>
      <c r="E99" s="113">
        <f>100*(SUM(Taulukko!F108:F110)-SUM(Taulukko!F96:F98))/SUM(Taulukko!F96:F98)</f>
        <v>3.52659892408845</v>
      </c>
      <c r="F99" s="113">
        <f>100*(SUM(Taulukko!H108:H110)-SUM(Taulukko!H96:H98))/SUM(Taulukko!H96:H98)</f>
        <v>2.0023403978676457</v>
      </c>
      <c r="G99" s="113">
        <f>100*(SUM(Taulukko!I108:I110)-SUM(Taulukko!I96:I98))/SUM(Taulukko!I96:I98)</f>
        <v>1.708605156881019</v>
      </c>
      <c r="H99" s="113">
        <f>100*(SUM(Taulukko!J108:J110)-SUM(Taulukko!J96:J98))/SUM(Taulukko!J96:J98)</f>
        <v>2.2381100404102985</v>
      </c>
      <c r="I99" s="113">
        <f>100*(SUM(Taulukko!L108:L110)-SUM(Taulukko!L96:L98))/SUM(Taulukko!L96:L98)</f>
        <v>6.021951943043593</v>
      </c>
      <c r="J99" s="113">
        <f>100*(SUM(Taulukko!M108:M110)-SUM(Taulukko!M96:M98))/SUM(Taulukko!M96:M98)</f>
        <v>5.911029859841553</v>
      </c>
      <c r="K99" s="113">
        <f>100*(SUM(Taulukko!N108:N110)-SUM(Taulukko!N96:N98))/SUM(Taulukko!N96:N98)</f>
        <v>5.376670716889426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4.484704484704457</v>
      </c>
      <c r="N99" s="113">
        <f>100*(SUM(Taulukko!R108:R110)-SUM(Taulukko!R96:R98))/SUM(Taulukko!R96:R98)</f>
        <v>4.453681710213776</v>
      </c>
      <c r="O99" s="113">
        <f>100*(SUM(Taulukko!T108:T110)-SUM(Taulukko!T96:T98))/SUM(Taulukko!T96:T98)</f>
        <v>0.9861932938856203</v>
      </c>
      <c r="P99" s="113">
        <f>100*(SUM(Taulukko!U108:U110)-SUM(Taulukko!U96:U98))/SUM(Taulukko!U96:U98)</f>
        <v>1.0350076103500692</v>
      </c>
      <c r="Q99" s="113">
        <f>100*(SUM(Taulukko!V108:V110)-SUM(Taulukko!V96:V98))/SUM(Taulukko!V96:V98)</f>
        <v>1.9871598899419136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4.550827423167859</v>
      </c>
      <c r="T99" s="113">
        <f>100*(SUM(Taulukko!Z108:Z110)-SUM(Taulukko!Z96:Z98))/SUM(Taulukko!Z96:Z98)</f>
        <v>4.853506954720342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5.623326390955084</v>
      </c>
      <c r="W99" s="113">
        <f>100*(SUM(Taulukko!AD108:AD110)-SUM(Taulukko!AD96:AD98))/SUM(Taulukko!AD96:AD98)</f>
        <v>5.028098195800059</v>
      </c>
      <c r="X99" s="113">
        <f>100*(SUM(Taulukko!AF108:AF110)-SUM(Taulukko!AF96:AF98))/SUM(Taulukko!AF96:AF98)</f>
        <v>8.506616257088847</v>
      </c>
      <c r="Y99" s="113">
        <f>100*(SUM(Taulukko!AG108:AG110)-SUM(Taulukko!AG96:AG98))/SUM(Taulukko!AG96:AG98)</f>
        <v>8.581894296179998</v>
      </c>
      <c r="Z99" s="113">
        <f>100*(SUM(Taulukko!AH108:AH110)-SUM(Taulukko!AH96:AH98))/SUM(Taulukko!AH96:AH98)</f>
        <v>8.767338393090814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3.175065540343733</v>
      </c>
      <c r="AC99" s="113">
        <f>100*(SUM(Taulukko!AL108:AL110)-SUM(Taulukko!AL96:AL98))/SUM(Taulukko!AL96:AL98)</f>
        <v>3.5318155283129076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2.9348161878282357</v>
      </c>
      <c r="D100" s="77">
        <f>100*(SUM(Taulukko!E109:E111)-SUM(Taulukko!E97:E99))/SUM(Taulukko!E97:E99)</f>
        <v>2.8800475059382387</v>
      </c>
      <c r="E100" s="77">
        <f>100*(SUM(Taulukko!F109:F111)-SUM(Taulukko!F97:F99))/SUM(Taulukko!F97:F99)</f>
        <v>3.634197199880843</v>
      </c>
      <c r="F100" s="77">
        <f>100*(SUM(Taulukko!H109:H111)-SUM(Taulukko!H97:H99))/SUM(Taulukko!H97:H99)</f>
        <v>-0.032293483175102604</v>
      </c>
      <c r="G100" s="77">
        <f>100*(SUM(Taulukko!I109:I111)-SUM(Taulukko!I97:I99))/SUM(Taulukko!I97:I99)</f>
        <v>1.364764267990085</v>
      </c>
      <c r="H100" s="77">
        <f>100*(SUM(Taulukko!J109:J111)-SUM(Taulukko!J97:J99))/SUM(Taulukko!J97:J99)</f>
        <v>2.3284694194349402</v>
      </c>
      <c r="I100" s="77">
        <f>100*(SUM(Taulukko!L109:L111)-SUM(Taulukko!L97:L99))/SUM(Taulukko!L97:L99)</f>
        <v>2.877697841726597</v>
      </c>
      <c r="J100" s="77">
        <f>100*(SUM(Taulukko!M109:M111)-SUM(Taulukko!M97:M99))/SUM(Taulukko!M97:M99)</f>
        <v>5.048367593712209</v>
      </c>
      <c r="K100" s="77">
        <f>100*(SUM(Taulukko!N109:N111)-SUM(Taulukko!N97:N99))/SUM(Taulukko!N97:N99)</f>
        <v>5.38415003024802</v>
      </c>
      <c r="L100" s="77">
        <f>100*(SUM(Taulukko!P109:P111)-SUM(Taulukko!P97:P99))/SUM(Taulukko!P97:P99)</f>
        <v>4.118715929739541</v>
      </c>
      <c r="M100" s="77">
        <f>100*(SUM(Taulukko!Q109:Q111)-SUM(Taulukko!Q97:Q99))/SUM(Taulukko!Q97:Q99)</f>
        <v>4.1925007381163235</v>
      </c>
      <c r="N100" s="77">
        <f>100*(SUM(Taulukko!R109:R111)-SUM(Taulukko!R97:R99))/SUM(Taulukko!R97:R99)</f>
        <v>4.403073286052019</v>
      </c>
      <c r="O100" s="77">
        <f>100*(SUM(Taulukko!T109:T111)-SUM(Taulukko!T97:T99))/SUM(Taulukko!T97:T99)</f>
        <v>2.7931146476128688</v>
      </c>
      <c r="P100" s="77">
        <f>100*(SUM(Taulukko!U109:U111)-SUM(Taulukko!U97:U99))/SUM(Taulukko!U97:U99)</f>
        <v>2.8545119705340913</v>
      </c>
      <c r="Q100" s="77">
        <f>100*(SUM(Taulukko!V109:V111)-SUM(Taulukko!V97:V99))/SUM(Taulukko!V97:V99)</f>
        <v>2.2337821297429654</v>
      </c>
      <c r="R100" s="77">
        <f>100*(SUM(Taulukko!X109:X111)-SUM(Taulukko!X97:X99))/SUM(Taulukko!X97:X99)</f>
        <v>5.00614250614251</v>
      </c>
      <c r="S100" s="77">
        <f>100*(SUM(Taulukko!Y109:Y111)-SUM(Taulukko!Y97:Y99))/SUM(Taulukko!Y97:Y99)</f>
        <v>4.977908689248888</v>
      </c>
      <c r="T100" s="77">
        <f>100*(SUM(Taulukko!Z109:Z111)-SUM(Taulukko!Z97:Z99))/SUM(Taulukko!Z97:Z99)</f>
        <v>4.951370468611868</v>
      </c>
      <c r="U100" s="77">
        <f>100*(SUM(Taulukko!AB109:AB111)-SUM(Taulukko!AB97:AB99))/SUM(Taulukko!AB97:AB99)</f>
        <v>5.361445783132534</v>
      </c>
      <c r="V100" s="77">
        <f>100*(SUM(Taulukko!AC109:AC111)-SUM(Taulukko!AC97:AC99))/SUM(Taulukko!AC97:AC99)</f>
        <v>5.506216696269972</v>
      </c>
      <c r="W100" s="77">
        <f>100*(SUM(Taulukko!AD109:AD111)-SUM(Taulukko!AD97:AD99))/SUM(Taulukko!AD97:AD99)</f>
        <v>5.1282051282051215</v>
      </c>
      <c r="X100" s="77">
        <f>100*(SUM(Taulukko!AF109:AF111)-SUM(Taulukko!AF97:AF99))/SUM(Taulukko!AF97:AF99)</f>
        <v>8.869239013933553</v>
      </c>
      <c r="Y100" s="77">
        <f>100*(SUM(Taulukko!AG109:AG111)-SUM(Taulukko!AG97:AG99))/SUM(Taulukko!AG97:AG99)</f>
        <v>8.883116883116895</v>
      </c>
      <c r="Z100" s="77">
        <f>100*(SUM(Taulukko!AH109:AH111)-SUM(Taulukko!AH97:AH99))/SUM(Taulukko!AH97:AH99)</f>
        <v>8.963367108339844</v>
      </c>
      <c r="AA100" s="77">
        <f>100*(SUM(Taulukko!AJ109:AJ111)-SUM(Taulukko!AJ97:AJ99))/SUM(Taulukko!AJ97:AJ99)</f>
        <v>2.90593169562612</v>
      </c>
      <c r="AB100" s="77">
        <f>100*(SUM(Taulukko!AK109:AK111)-SUM(Taulukko!AK97:AK99))/SUM(Taulukko!AK97:AK99)</f>
        <v>3.398199244844609</v>
      </c>
      <c r="AC100" s="77">
        <f>100*(SUM(Taulukko!AL109:AL111)-SUM(Taulukko!AL97:AL99))/SUM(Taulukko!AL97:AL99)</f>
        <v>3.5797438882421284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3.9294554455445327</v>
      </c>
      <c r="D101" s="113">
        <f>100*(SUM(Taulukko!E110:E112)-SUM(Taulukko!E98:E100))/SUM(Taulukko!E98:E100)</f>
        <v>3.9798039798039726</v>
      </c>
      <c r="E101" s="113">
        <f>100*(SUM(Taulukko!F110:F112)-SUM(Taulukko!F98:F100))/SUM(Taulukko!F98:F100)</f>
        <v>3.798219584569736</v>
      </c>
      <c r="F101" s="113">
        <f>100*(SUM(Taulukko!H110:H112)-SUM(Taulukko!H98:H100))/SUM(Taulukko!H98:H100)</f>
        <v>2.5231286795626424</v>
      </c>
      <c r="G101" s="113">
        <f>100*(SUM(Taulukko!I110:I112)-SUM(Taulukko!I98:I100))/SUM(Taulukko!I98:I100)</f>
        <v>1.7054263565891472</v>
      </c>
      <c r="H101" s="113">
        <f>100*(SUM(Taulukko!J110:J112)-SUM(Taulukko!J98:J100))/SUM(Taulukko!J98:J100)</f>
        <v>2.573643410852717</v>
      </c>
      <c r="I101" s="113">
        <f>100*(SUM(Taulukko!L110:L112)-SUM(Taulukko!L98:L100))/SUM(Taulukko!L98:L100)</f>
        <v>6.642066420664191</v>
      </c>
      <c r="J101" s="113">
        <f>100*(SUM(Taulukko!M110:M112)-SUM(Taulukko!M98:M100))/SUM(Taulukko!M98:M100)</f>
        <v>5.6074766355140255</v>
      </c>
      <c r="K101" s="113">
        <f>100*(SUM(Taulukko!N110:N112)-SUM(Taulukko!N98:N100))/SUM(Taulukko!N98:N100)</f>
        <v>5.174488567990387</v>
      </c>
      <c r="L101" s="113">
        <f>100*(SUM(Taulukko!P110:P112)-SUM(Taulukko!P98:P100))/SUM(Taulukko!P98:P100)</f>
        <v>4.2629840888622</v>
      </c>
      <c r="M101" s="113">
        <f>100*(SUM(Taulukko!Q110:Q112)-SUM(Taulukko!Q98:Q100))/SUM(Taulukko!Q98:Q100)</f>
        <v>4.351661276095252</v>
      </c>
      <c r="N101" s="113">
        <f>100*(SUM(Taulukko!R110:R112)-SUM(Taulukko!R98:R100))/SUM(Taulukko!R98:R100)</f>
        <v>4.5588235294117645</v>
      </c>
      <c r="O101" s="113">
        <f>100*(SUM(Taulukko!T110:T112)-SUM(Taulukko!T98:T100))/SUM(Taulukko!T98:T100)</f>
        <v>2.798092209856901</v>
      </c>
      <c r="P101" s="113">
        <f>100*(SUM(Taulukko!U110:U112)-SUM(Taulukko!U98:U100))/SUM(Taulukko!U98:U100)</f>
        <v>3.0107526881720466</v>
      </c>
      <c r="Q101" s="113">
        <f>100*(SUM(Taulukko!V110:V112)-SUM(Taulukko!V98:V100))/SUM(Taulukko!V98:V100)</f>
        <v>2.3554603854389864</v>
      </c>
      <c r="R101" s="113">
        <f>100*(SUM(Taulukko!X110:X112)-SUM(Taulukko!X98:X100))/SUM(Taulukko!X98:X100)</f>
        <v>4.992343032159268</v>
      </c>
      <c r="S101" s="113">
        <f>100*(SUM(Taulukko!Y110:Y112)-SUM(Taulukko!Y98:Y100))/SUM(Taulukko!Y98:Y100)</f>
        <v>5.016133763567035</v>
      </c>
      <c r="T101" s="113">
        <f>100*(SUM(Taulukko!Z110:Z112)-SUM(Taulukko!Z98:Z100))/SUM(Taulukko!Z98:Z100)</f>
        <v>5.048429703551508</v>
      </c>
      <c r="U101" s="113">
        <f>100*(SUM(Taulukko!AB110:AB112)-SUM(Taulukko!AB98:AB100))/SUM(Taulukko!AB98:AB100)</f>
        <v>5.743965780629395</v>
      </c>
      <c r="V101" s="113">
        <f>100*(SUM(Taulukko!AC110:AC112)-SUM(Taulukko!AC98:AC100))/SUM(Taulukko!AC98:AC100)</f>
        <v>5.901445854234288</v>
      </c>
      <c r="W101" s="113">
        <f>100*(SUM(Taulukko!AD110:AD112)-SUM(Taulukko!AD98:AD100))/SUM(Taulukko!AD98:AD100)</f>
        <v>5.372871403405741</v>
      </c>
      <c r="X101" s="113">
        <f>100*(SUM(Taulukko!AF110:AF112)-SUM(Taulukko!AF98:AF100))/SUM(Taulukko!AF98:AF100)</f>
        <v>9.284951974386342</v>
      </c>
      <c r="Y101" s="113">
        <f>100*(SUM(Taulukko!AG110:AG112)-SUM(Taulukko!AG98:AG100))/SUM(Taulukko!AG98:AG100)</f>
        <v>9.308922124806609</v>
      </c>
      <c r="Z101" s="113">
        <f>100*(SUM(Taulukko!AH110:AH112)-SUM(Taulukko!AH98:AH100))/SUM(Taulukko!AH98:AH100)</f>
        <v>9.26212590299277</v>
      </c>
      <c r="AA101" s="113">
        <f>100*(SUM(Taulukko!AJ110:AJ112)-SUM(Taulukko!AJ98:AJ100))/SUM(Taulukko!AJ98:AJ100)</f>
        <v>3.2894736842105265</v>
      </c>
      <c r="AB101" s="113">
        <f>100*(SUM(Taulukko!AK110:AK112)-SUM(Taulukko!AK98:AK100))/SUM(Taulukko!AK98:AK100)</f>
        <v>2.1902017291066347</v>
      </c>
      <c r="AC101" s="113">
        <f>100*(SUM(Taulukko!AL110:AL112)-SUM(Taulukko!AL98:AL100))/SUM(Taulukko!AL98:AL100)</f>
        <v>3.6252900232018397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4.99219968798752</v>
      </c>
      <c r="D102" s="113">
        <f>100*(SUM(Taulukko!E111:E113)-SUM(Taulukko!E99:E101))/SUM(Taulukko!E99:E101)</f>
        <v>4.955223880597004</v>
      </c>
      <c r="E102" s="113">
        <f>100*(SUM(Taulukko!F111:F113)-SUM(Taulukko!F99:F101))/SUM(Taulukko!F99:F101)</f>
        <v>3.9893617021276597</v>
      </c>
      <c r="F102" s="113">
        <f>100*(SUM(Taulukko!H111:H113)-SUM(Taulukko!H99:H101))/SUM(Taulukko!H99:H101)</f>
        <v>4.233818559916809</v>
      </c>
      <c r="G102" s="113">
        <f>100*(SUM(Taulukko!I111:I113)-SUM(Taulukko!I99:I101))/SUM(Taulukko!I99:I101)</f>
        <v>3.3281493001555353</v>
      </c>
      <c r="H102" s="113">
        <f>100*(SUM(Taulukko!J111:J113)-SUM(Taulukko!J99:J101))/SUM(Taulukko!J99:J101)</f>
        <v>2.9739776951672754</v>
      </c>
      <c r="I102" s="113">
        <f>100*(SUM(Taulukko!L111:L113)-SUM(Taulukko!L99:L101))/SUM(Taulukko!L99:L101)</f>
        <v>5.576856047403277</v>
      </c>
      <c r="J102" s="113">
        <f>100*(SUM(Taulukko!M111:M113)-SUM(Taulukko!M99:M101))/SUM(Taulukko!M99:M101)</f>
        <v>4.6310128473259455</v>
      </c>
      <c r="K102" s="113">
        <f>100*(SUM(Taulukko!N111:N113)-SUM(Taulukko!N99:N101))/SUM(Taulukko!N99:N101)</f>
        <v>4.998503442083205</v>
      </c>
      <c r="L102" s="113">
        <f>100*(SUM(Taulukko!P111:P113)-SUM(Taulukko!P99:P101))/SUM(Taulukko!P99:P101)</f>
        <v>5.236077481840198</v>
      </c>
      <c r="M102" s="113">
        <f>100*(SUM(Taulukko!Q111:Q113)-SUM(Taulukko!Q99:Q101))/SUM(Taulukko!Q99:Q101)</f>
        <v>5.195186380980331</v>
      </c>
      <c r="N102" s="113">
        <f>100*(SUM(Taulukko!R111:R113)-SUM(Taulukko!R99:R101))/SUM(Taulukko!R99:R101)</f>
        <v>4.891622729935573</v>
      </c>
      <c r="O102" s="113">
        <f>100*(SUM(Taulukko!T111:T113)-SUM(Taulukko!T99:T101))/SUM(Taulukko!T99:T101)</f>
        <v>5.211526670754139</v>
      </c>
      <c r="P102" s="113">
        <f>100*(SUM(Taulukko!U111:U113)-SUM(Taulukko!U99:U101))/SUM(Taulukko!U99:U101)</f>
        <v>5.007776049766726</v>
      </c>
      <c r="Q102" s="113">
        <f>100*(SUM(Taulukko!V111:V113)-SUM(Taulukko!V99:V101))/SUM(Taulukko!V99:V101)</f>
        <v>2.2907758094074526</v>
      </c>
      <c r="R102" s="113">
        <f>100*(SUM(Taulukko!X111:X113)-SUM(Taulukko!X99:X101))/SUM(Taulukko!X99:X101)</f>
        <v>5.423728813559329</v>
      </c>
      <c r="S102" s="113">
        <f>100*(SUM(Taulukko!Y111:Y113)-SUM(Taulukko!Y99:Y101))/SUM(Taulukko!Y99:Y101)</f>
        <v>5.3864168618266905</v>
      </c>
      <c r="T102" s="113">
        <f>100*(SUM(Taulukko!Z111:Z113)-SUM(Taulukko!Z99:Z101))/SUM(Taulukko!Z99:Z101)</f>
        <v>5.115463314820228</v>
      </c>
      <c r="U102" s="113">
        <f>100*(SUM(Taulukko!AB111:AB113)-SUM(Taulukko!AB99:AB101))/SUM(Taulukko!AB99:AB101)</f>
        <v>5.845576742732119</v>
      </c>
      <c r="V102" s="113">
        <f>100*(SUM(Taulukko!AC111:AC113)-SUM(Taulukko!AC99:AC101))/SUM(Taulukko!AC99:AC101)</f>
        <v>5.909888823873624</v>
      </c>
      <c r="W102" s="113">
        <f>100*(SUM(Taulukko!AD111:AD113)-SUM(Taulukko!AD99:AD101))/SUM(Taulukko!AD99:AD101)</f>
        <v>5.701754385964913</v>
      </c>
      <c r="X102" s="113">
        <f>100*(SUM(Taulukko!AF111:AF113)-SUM(Taulukko!AF99:AF101))/SUM(Taulukko!AF99:AF101)</f>
        <v>9.794372294372275</v>
      </c>
      <c r="Y102" s="113">
        <f>100*(SUM(Taulukko!AG111:AG113)-SUM(Taulukko!AG99:AG101))/SUM(Taulukko!AG99:AG101)</f>
        <v>9.73360655737705</v>
      </c>
      <c r="Z102" s="113">
        <f>100*(SUM(Taulukko!AH111:AH113)-SUM(Taulukko!AH99:AH101))/SUM(Taulukko!AH99:AH101)</f>
        <v>9.423815620998724</v>
      </c>
      <c r="AA102" s="113">
        <f>100*(SUM(Taulukko!AJ111:AJ113)-SUM(Taulukko!AJ99:AJ101))/SUM(Taulukko!AJ99:AJ101)</f>
        <v>4.57437140260526</v>
      </c>
      <c r="AB102" s="113">
        <f>100*(SUM(Taulukko!AK111:AK113)-SUM(Taulukko!AK99:AK101))/SUM(Taulukko!AK99:AK101)</f>
        <v>3.391304347826084</v>
      </c>
      <c r="AC102" s="113">
        <f>100*(SUM(Taulukko!AL111:AL113)-SUM(Taulukko!AL99:AL101))/SUM(Taulukko!AL99:AL101)</f>
        <v>3.6116729268997396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5.598277453091352</v>
      </c>
      <c r="D103" s="113">
        <f>100*(SUM(Taulukko!E112:E114)-SUM(Taulukko!E100:E102))/SUM(Taulukko!E100:E102)</f>
        <v>5.605247465712603</v>
      </c>
      <c r="E103" s="113">
        <f>100*(SUM(Taulukko!F112:F114)-SUM(Taulukko!F100:F102))/SUM(Taulukko!F100:F102)</f>
        <v>4.209596702973215</v>
      </c>
      <c r="F103" s="113">
        <f>100*(SUM(Taulukko!H112:H114)-SUM(Taulukko!H100:H102))/SUM(Taulukko!H100:H102)</f>
        <v>6.603135765107366</v>
      </c>
      <c r="G103" s="113">
        <f>100*(SUM(Taulukko!I112:I114)-SUM(Taulukko!I100:I102))/SUM(Taulukko!I100:I102)</f>
        <v>3.9057656540607457</v>
      </c>
      <c r="H103" s="113">
        <f>100*(SUM(Taulukko!J112:J114)-SUM(Taulukko!J100:J102))/SUM(Taulukko!J100:J102)</f>
        <v>3.37252475247524</v>
      </c>
      <c r="I103" s="113">
        <f>100*(SUM(Taulukko!L112:L114)-SUM(Taulukko!L100:L102))/SUM(Taulukko!L100:L102)</f>
        <v>7.750342935528107</v>
      </c>
      <c r="J103" s="113">
        <f>100*(SUM(Taulukko!M112:M114)-SUM(Taulukko!M100:M102))/SUM(Taulukko!M100:M102)</f>
        <v>4.331059032927904</v>
      </c>
      <c r="K103" s="113">
        <f>100*(SUM(Taulukko!N112:N114)-SUM(Taulukko!N100:N102))/SUM(Taulukko!N100:N102)</f>
        <v>4.797377830750883</v>
      </c>
      <c r="L103" s="113">
        <f>100*(SUM(Taulukko!P112:P114)-SUM(Taulukko!P100:P102))/SUM(Taulukko!P100:P102)</f>
        <v>5.79753679783721</v>
      </c>
      <c r="M103" s="113">
        <f>100*(SUM(Taulukko!Q112:Q114)-SUM(Taulukko!Q100:Q102))/SUM(Taulukko!Q100:Q102)</f>
        <v>5.770357352079686</v>
      </c>
      <c r="N103" s="113">
        <f>100*(SUM(Taulukko!R112:R114)-SUM(Taulukko!R100:R102))/SUM(Taulukko!R100:R102)</f>
        <v>5.312317571511947</v>
      </c>
      <c r="O103" s="113">
        <f>100*(SUM(Taulukko!T112:T114)-SUM(Taulukko!T100:T102))/SUM(Taulukko!T100:T102)</f>
        <v>3.1212841854934603</v>
      </c>
      <c r="P103" s="113">
        <f>100*(SUM(Taulukko!U112:U114)-SUM(Taulukko!U100:U102))/SUM(Taulukko!U100:U102)</f>
        <v>2.9929034248688637</v>
      </c>
      <c r="Q103" s="113">
        <f>100*(SUM(Taulukko!V112:V114)-SUM(Taulukko!V100:V102))/SUM(Taulukko!V100:V102)</f>
        <v>2.101736216874803</v>
      </c>
      <c r="R103" s="113">
        <f>100*(SUM(Taulukko!X112:X114)-SUM(Taulukko!X100:X102))/SUM(Taulukko!X100:X102)</f>
        <v>5.133657351154306</v>
      </c>
      <c r="S103" s="113">
        <f>100*(SUM(Taulukko!Y112:Y114)-SUM(Taulukko!Y100:Y102))/SUM(Taulukko!Y100:Y102)</f>
        <v>5.128205128205135</v>
      </c>
      <c r="T103" s="113">
        <f>100*(SUM(Taulukko!Z112:Z114)-SUM(Taulukko!Z100:Z102))/SUM(Taulukko!Z100:Z102)</f>
        <v>5.183459522422851</v>
      </c>
      <c r="U103" s="113">
        <f>100*(SUM(Taulukko!AB112:AB114)-SUM(Taulukko!AB100:AB102))/SUM(Taulukko!AB100:AB102)</f>
        <v>5.914139897928529</v>
      </c>
      <c r="V103" s="113">
        <f>100*(SUM(Taulukko!AC112:AC114)-SUM(Taulukko!AC100:AC102))/SUM(Taulukko!AC100:AC102)</f>
        <v>5.997088791848624</v>
      </c>
      <c r="W103" s="113">
        <f>100*(SUM(Taulukko!AD112:AD114)-SUM(Taulukko!AD100:AD102))/SUM(Taulukko!AD100:AD102)</f>
        <v>5.908032596041895</v>
      </c>
      <c r="X103" s="113">
        <f>100*(SUM(Taulukko!AF112:AF114)-SUM(Taulukko!AF100:AF102))/SUM(Taulukko!AF100:AF102)</f>
        <v>9.325185972369827</v>
      </c>
      <c r="Y103" s="113">
        <f>100*(SUM(Taulukko!AG112:AG114)-SUM(Taulukko!AG100:AG102))/SUM(Taulukko!AG100:AG102)</f>
        <v>9.321818643637286</v>
      </c>
      <c r="Z103" s="113">
        <f>100*(SUM(Taulukko!AH112:AH114)-SUM(Taulukko!AH100:AH102))/SUM(Taulukko!AH100:AH102)</f>
        <v>9.398018796037622</v>
      </c>
      <c r="AA103" s="113">
        <f>100*(SUM(Taulukko!AJ112:AJ114)-SUM(Taulukko!AJ100:AJ102))/SUM(Taulukko!AJ100:AJ102)</f>
        <v>4.321907600596125</v>
      </c>
      <c r="AB103" s="113">
        <f>100*(SUM(Taulukko!AK112:AK114)-SUM(Taulukko!AK100:AK102))/SUM(Taulukko!AK100:AK102)</f>
        <v>2.8554946639745946</v>
      </c>
      <c r="AC103" s="113">
        <f>100*(SUM(Taulukko!AL112:AL114)-SUM(Taulukko!AL100:AL102))/SUM(Taulukko!AL100:AL102)</f>
        <v>3.482014388489215</v>
      </c>
    </row>
    <row r="104" spans="1:2" ht="12.75">
      <c r="A104" s="114" t="s">
        <v>179</v>
      </c>
      <c r="B104" s="18" t="s">
        <v>111</v>
      </c>
    </row>
    <row r="105" spans="1:2" ht="12.75">
      <c r="A105" s="114" t="s">
        <v>179</v>
      </c>
      <c r="B105" s="18" t="s">
        <v>113</v>
      </c>
    </row>
    <row r="106" spans="1:2" ht="12.75">
      <c r="A106" s="114" t="s">
        <v>179</v>
      </c>
      <c r="B106" s="18" t="s">
        <v>115</v>
      </c>
    </row>
    <row r="107" spans="1:2" ht="12.75">
      <c r="A107" s="114" t="s">
        <v>179</v>
      </c>
      <c r="B107" s="18" t="s">
        <v>117</v>
      </c>
    </row>
    <row r="108" spans="1:2" ht="12.75">
      <c r="A108" s="114" t="s">
        <v>179</v>
      </c>
      <c r="B108" s="18" t="s">
        <v>119</v>
      </c>
    </row>
    <row r="109" spans="1:2" ht="12.75">
      <c r="A109" s="114" t="s">
        <v>179</v>
      </c>
      <c r="B109" s="18" t="s">
        <v>121</v>
      </c>
    </row>
    <row r="110" spans="1:2" ht="12.75">
      <c r="A110" s="114" t="s">
        <v>179</v>
      </c>
      <c r="B110" s="18" t="s">
        <v>122</v>
      </c>
    </row>
    <row r="111" spans="1:2" ht="12.75">
      <c r="A111" s="114" t="s">
        <v>179</v>
      </c>
      <c r="B111" s="18" t="s">
        <v>123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31" sqref="F3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0" sqref="K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2004-01-14T10:22:30Z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